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arinis\SkyDrive\Privata\Dati meteo\"/>
    </mc:Choice>
  </mc:AlternateContent>
  <bookViews>
    <workbookView xWindow="2775" yWindow="-180" windowWidth="15600" windowHeight="8775"/>
  </bookViews>
  <sheets>
    <sheet name="2015" sheetId="15" r:id="rId1"/>
    <sheet name="Gennaio" sheetId="1" r:id="rId2"/>
    <sheet name="Febbraio" sheetId="4" r:id="rId3"/>
    <sheet name="Marzo" sheetId="5" r:id="rId4"/>
    <sheet name="Aprile" sheetId="6" r:id="rId5"/>
    <sheet name="Maggio" sheetId="7" r:id="rId6"/>
    <sheet name="Giugno" sheetId="8" r:id="rId7"/>
    <sheet name="Luglio" sheetId="9" r:id="rId8"/>
    <sheet name="Agosto" sheetId="10" r:id="rId9"/>
    <sheet name="Settembre" sheetId="11" r:id="rId10"/>
    <sheet name="Ottobre" sheetId="12" r:id="rId11"/>
    <sheet name="Novembre" sheetId="13" r:id="rId12"/>
    <sheet name="Dicembre" sheetId="14" r:id="rId13"/>
  </sheets>
  <definedNames>
    <definedName name="_xlnm.Print_Area" localSheetId="8">Agosto!$A$1:$M$36</definedName>
    <definedName name="_xlnm.Print_Area" localSheetId="4">Aprile!$A$1:$S$64</definedName>
    <definedName name="_xlnm.Print_Area" localSheetId="12">Dicembre!$A$1:$M$36</definedName>
    <definedName name="_xlnm.Print_Area" localSheetId="2">Febbraio!$A$1:$M$37</definedName>
    <definedName name="_xlnm.Print_Area" localSheetId="1">Gennaio!$A$1:$P$39</definedName>
    <definedName name="_xlnm.Print_Area" localSheetId="6">Giugno!$A$1:$N$35</definedName>
    <definedName name="_xlnm.Print_Area" localSheetId="7">Luglio!$A$1:$M$36</definedName>
    <definedName name="_xlnm.Print_Area" localSheetId="5">Maggio!$A$1:$K$62</definedName>
    <definedName name="_xlnm.Print_Area" localSheetId="3">Marzo!$A$1:$K$66</definedName>
    <definedName name="_xlnm.Print_Area" localSheetId="11">Novembre!$A$1:$M$35</definedName>
    <definedName name="_xlnm.Print_Area" localSheetId="10">Ottobre!$A$1:$M$36</definedName>
    <definedName name="_xlnm.Print_Area" localSheetId="9">Settembre!$A$1:$L$35</definedName>
  </definedNames>
  <calcPr calcId="152511"/>
</workbook>
</file>

<file path=xl/calcChain.xml><?xml version="1.0" encoding="utf-8"?>
<calcChain xmlns="http://schemas.openxmlformats.org/spreadsheetml/2006/main">
  <c r="M371" i="15" l="1"/>
  <c r="H35" i="11" l="1"/>
  <c r="G35" i="11"/>
  <c r="P61" i="15" l="1"/>
  <c r="E276" i="15"/>
  <c r="P276" i="15" s="1"/>
  <c r="E277" i="15"/>
  <c r="P277" i="15"/>
  <c r="E278" i="15"/>
  <c r="P278" i="15"/>
  <c r="E279" i="15"/>
  <c r="P279" i="15"/>
  <c r="E280" i="15"/>
  <c r="P280" i="15"/>
  <c r="E281" i="15"/>
  <c r="P281" i="15"/>
  <c r="E282" i="15"/>
  <c r="P282" i="15"/>
  <c r="E283" i="15"/>
  <c r="P283" i="15"/>
  <c r="E284" i="15"/>
  <c r="P284" i="15"/>
  <c r="E285" i="15"/>
  <c r="P285" i="15"/>
  <c r="E286" i="15"/>
  <c r="P286" i="15"/>
  <c r="E287" i="15"/>
  <c r="P287" i="15"/>
  <c r="E288" i="15"/>
  <c r="P288" i="15"/>
  <c r="E289" i="15"/>
  <c r="P289" i="15"/>
  <c r="E290" i="15"/>
  <c r="P290" i="15" s="1"/>
  <c r="E291" i="15"/>
  <c r="P291" i="15"/>
  <c r="E292" i="15"/>
  <c r="P292" i="15"/>
  <c r="E293" i="15"/>
  <c r="P293" i="15" s="1"/>
  <c r="E294" i="15"/>
  <c r="P294" i="15"/>
  <c r="E295" i="15"/>
  <c r="P295" i="15"/>
  <c r="E296" i="15"/>
  <c r="P296" i="15"/>
  <c r="E297" i="15"/>
  <c r="P297" i="15"/>
  <c r="E298" i="15"/>
  <c r="P298" i="15"/>
  <c r="E299" i="15"/>
  <c r="P299" i="15"/>
  <c r="E300" i="15"/>
  <c r="P300" i="15"/>
  <c r="E301" i="15"/>
  <c r="P301" i="15"/>
  <c r="E302" i="15"/>
  <c r="P302" i="15"/>
  <c r="E306" i="15"/>
  <c r="P306" i="15"/>
  <c r="E307" i="15"/>
  <c r="P307" i="15"/>
  <c r="E308" i="15"/>
  <c r="P308" i="15"/>
  <c r="E309" i="15"/>
  <c r="P309" i="15"/>
  <c r="E310" i="15"/>
  <c r="P310" i="15"/>
  <c r="E311" i="15"/>
  <c r="P311" i="15"/>
  <c r="E312" i="15"/>
  <c r="P312" i="15"/>
  <c r="E313" i="15"/>
  <c r="P313" i="15"/>
  <c r="E314" i="15"/>
  <c r="P314" i="15"/>
  <c r="E315" i="15"/>
  <c r="P315" i="15"/>
  <c r="E316" i="15"/>
  <c r="P316" i="15"/>
  <c r="E317" i="15"/>
  <c r="P317" i="15"/>
  <c r="E318" i="15"/>
  <c r="P318" i="15"/>
  <c r="E319" i="15"/>
  <c r="P319" i="15"/>
  <c r="E320" i="15"/>
  <c r="P320" i="15"/>
  <c r="E321" i="15"/>
  <c r="P321" i="15"/>
  <c r="E322" i="15"/>
  <c r="P322" i="15"/>
  <c r="E323" i="15"/>
  <c r="P323" i="15" s="1"/>
  <c r="E324" i="15"/>
  <c r="P324" i="15" s="1"/>
  <c r="E325" i="15"/>
  <c r="P325" i="15" s="1"/>
  <c r="E326" i="15"/>
  <c r="P326" i="15" s="1"/>
  <c r="E327" i="15"/>
  <c r="P327" i="15" s="1"/>
  <c r="E328" i="15"/>
  <c r="P328" i="15" s="1"/>
  <c r="E329" i="15"/>
  <c r="P329" i="15"/>
  <c r="E330" i="15"/>
  <c r="P330" i="15" s="1"/>
  <c r="E331" i="15"/>
  <c r="P331" i="15" s="1"/>
  <c r="E332" i="15"/>
  <c r="P332" i="15" s="1"/>
  <c r="E333" i="15"/>
  <c r="P333" i="15" s="1"/>
  <c r="E335" i="15"/>
  <c r="P335" i="15"/>
  <c r="E336" i="15"/>
  <c r="P336" i="15"/>
  <c r="E337" i="15"/>
  <c r="P337" i="15"/>
  <c r="E338" i="15"/>
  <c r="P338" i="15"/>
  <c r="E339" i="15"/>
  <c r="P339" i="15"/>
  <c r="E340" i="15"/>
  <c r="P340" i="15"/>
  <c r="E341" i="15"/>
  <c r="P341" i="15"/>
  <c r="E342" i="15"/>
  <c r="P342" i="15"/>
  <c r="E343" i="15"/>
  <c r="P343" i="15"/>
  <c r="E344" i="15"/>
  <c r="P344" i="15"/>
  <c r="E345" i="15"/>
  <c r="P345" i="15" s="1"/>
  <c r="E346" i="15"/>
  <c r="P346" i="15"/>
  <c r="E347" i="15"/>
  <c r="P347" i="15"/>
  <c r="E348" i="15"/>
  <c r="P348" i="15"/>
  <c r="E349" i="15"/>
  <c r="P349" i="15" s="1"/>
  <c r="E350" i="15"/>
  <c r="P350" i="15"/>
  <c r="E351" i="15"/>
  <c r="P351" i="15"/>
  <c r="E352" i="15"/>
  <c r="P352" i="15" s="1"/>
  <c r="E353" i="15"/>
  <c r="P353" i="15"/>
  <c r="E354" i="15"/>
  <c r="P354" i="15" s="1"/>
  <c r="E355" i="15"/>
  <c r="P355" i="15"/>
  <c r="E356" i="15"/>
  <c r="P356" i="15" s="1"/>
  <c r="E357" i="15"/>
  <c r="P357" i="15"/>
  <c r="E358" i="15"/>
  <c r="P358" i="15" s="1"/>
  <c r="E359" i="15"/>
  <c r="P359" i="15"/>
  <c r="E360" i="15"/>
  <c r="P360" i="15" s="1"/>
  <c r="E361" i="15"/>
  <c r="P361" i="15"/>
  <c r="E362" i="15"/>
  <c r="P362" i="15" s="1"/>
  <c r="E363" i="15"/>
  <c r="P363" i="15"/>
  <c r="E364" i="15"/>
  <c r="P364" i="15" s="1"/>
  <c r="E365" i="15"/>
  <c r="P365" i="15"/>
  <c r="E366" i="15"/>
  <c r="P366" i="15"/>
  <c r="E367" i="15"/>
  <c r="P367" i="15"/>
  <c r="E334" i="15"/>
  <c r="P334" i="15" s="1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0" i="15"/>
  <c r="N321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4" i="15"/>
  <c r="N335" i="15"/>
  <c r="N336" i="15"/>
  <c r="N337" i="15"/>
  <c r="N338" i="15"/>
  <c r="N339" i="15"/>
  <c r="N340" i="15"/>
  <c r="N341" i="15"/>
  <c r="N342" i="15"/>
  <c r="N343" i="15"/>
  <c r="N344" i="15"/>
  <c r="N345" i="15"/>
  <c r="N346" i="15"/>
  <c r="N347" i="15"/>
  <c r="N348" i="15"/>
  <c r="N349" i="15"/>
  <c r="N350" i="15"/>
  <c r="N351" i="15"/>
  <c r="N352" i="15"/>
  <c r="N353" i="15"/>
  <c r="N354" i="15"/>
  <c r="N355" i="15"/>
  <c r="N356" i="15"/>
  <c r="N357" i="15"/>
  <c r="N358" i="15"/>
  <c r="N359" i="15"/>
  <c r="N360" i="15"/>
  <c r="N361" i="15"/>
  <c r="N362" i="15"/>
  <c r="N363" i="15"/>
  <c r="N364" i="15"/>
  <c r="N365" i="15"/>
  <c r="N366" i="15"/>
  <c r="N367" i="15"/>
  <c r="N2" i="15"/>
  <c r="F3" i="15"/>
  <c r="L371" i="15"/>
  <c r="B30" i="15"/>
  <c r="C30" i="15"/>
  <c r="D30" i="15"/>
  <c r="E30" i="15"/>
  <c r="P30" i="15"/>
  <c r="F30" i="15"/>
  <c r="J371" i="15"/>
  <c r="I371" i="15"/>
  <c r="H371" i="15"/>
  <c r="J36" i="14"/>
  <c r="J36" i="9"/>
  <c r="J34" i="4"/>
  <c r="J30" i="4"/>
  <c r="H30" i="4"/>
  <c r="G30" i="4"/>
  <c r="I30" i="4"/>
  <c r="K32" i="7"/>
  <c r="J32" i="10"/>
  <c r="J21" i="10"/>
  <c r="K4" i="9"/>
  <c r="E186" i="15"/>
  <c r="P186" i="15"/>
  <c r="D124" i="15"/>
  <c r="E3" i="15"/>
  <c r="P3" i="15"/>
  <c r="E4" i="15"/>
  <c r="P4" i="15"/>
  <c r="E5" i="15"/>
  <c r="P5" i="15"/>
  <c r="E6" i="15"/>
  <c r="P6" i="15"/>
  <c r="E7" i="15"/>
  <c r="P7" i="15"/>
  <c r="E8" i="15"/>
  <c r="P8" i="15"/>
  <c r="E9" i="15"/>
  <c r="P9" i="15"/>
  <c r="E10" i="15"/>
  <c r="P10" i="15"/>
  <c r="E11" i="15"/>
  <c r="P11" i="15"/>
  <c r="E12" i="15"/>
  <c r="P12" i="15"/>
  <c r="E13" i="15"/>
  <c r="P13" i="15"/>
  <c r="E14" i="15"/>
  <c r="P14" i="15"/>
  <c r="E15" i="15"/>
  <c r="P15" i="15"/>
  <c r="E16" i="15"/>
  <c r="P16" i="15"/>
  <c r="E17" i="15"/>
  <c r="P17" i="15"/>
  <c r="E18" i="15"/>
  <c r="P18" i="15"/>
  <c r="E19" i="15"/>
  <c r="P19" i="15"/>
  <c r="E20" i="15"/>
  <c r="P20" i="15"/>
  <c r="E21" i="15"/>
  <c r="P21" i="15"/>
  <c r="E22" i="15"/>
  <c r="P22" i="15"/>
  <c r="E23" i="15"/>
  <c r="P23" i="15"/>
  <c r="E24" i="15"/>
  <c r="P24" i="15"/>
  <c r="E25" i="15"/>
  <c r="P25" i="15"/>
  <c r="E26" i="15"/>
  <c r="P26" i="15"/>
  <c r="E27" i="15"/>
  <c r="P27" i="15"/>
  <c r="E28" i="15"/>
  <c r="P28" i="15"/>
  <c r="E29" i="15"/>
  <c r="P29" i="15"/>
  <c r="E31" i="15"/>
  <c r="P31" i="15"/>
  <c r="E32" i="15"/>
  <c r="P32" i="15"/>
  <c r="E33" i="15"/>
  <c r="P33" i="15"/>
  <c r="E34" i="15"/>
  <c r="P34" i="15"/>
  <c r="E35" i="15"/>
  <c r="P35" i="15"/>
  <c r="E36" i="15"/>
  <c r="P36" i="15"/>
  <c r="E37" i="15"/>
  <c r="P37" i="15"/>
  <c r="E38" i="15"/>
  <c r="P38" i="15"/>
  <c r="E39" i="15"/>
  <c r="P39" i="15"/>
  <c r="E40" i="15"/>
  <c r="P40" i="15"/>
  <c r="E41" i="15"/>
  <c r="P41" i="15"/>
  <c r="E42" i="15"/>
  <c r="P42" i="15"/>
  <c r="E43" i="15"/>
  <c r="P43" i="15"/>
  <c r="E44" i="15"/>
  <c r="P44" i="15"/>
  <c r="E45" i="15"/>
  <c r="P45" i="15"/>
  <c r="E46" i="15"/>
  <c r="P46" i="15"/>
  <c r="E47" i="15"/>
  <c r="P47" i="15"/>
  <c r="E48" i="15"/>
  <c r="P48" i="15"/>
  <c r="E49" i="15"/>
  <c r="P49" i="15"/>
  <c r="E50" i="15"/>
  <c r="P50" i="15"/>
  <c r="E51" i="15"/>
  <c r="P51" i="15"/>
  <c r="E52" i="15"/>
  <c r="P52" i="15"/>
  <c r="E53" i="15"/>
  <c r="P53" i="15"/>
  <c r="E54" i="15"/>
  <c r="P54" i="15"/>
  <c r="E55" i="15"/>
  <c r="P55" i="15"/>
  <c r="E56" i="15"/>
  <c r="P56" i="15"/>
  <c r="E57" i="15"/>
  <c r="P57" i="15"/>
  <c r="E58" i="15"/>
  <c r="P58" i="15"/>
  <c r="E59" i="15"/>
  <c r="P59" i="15"/>
  <c r="E60" i="15"/>
  <c r="P60" i="15"/>
  <c r="E62" i="15"/>
  <c r="P62" i="15"/>
  <c r="E63" i="15"/>
  <c r="P63" i="15"/>
  <c r="E64" i="15"/>
  <c r="P64" i="15"/>
  <c r="E65" i="15"/>
  <c r="P65" i="15"/>
  <c r="E66" i="15"/>
  <c r="P66" i="15"/>
  <c r="E67" i="15"/>
  <c r="P67" i="15"/>
  <c r="E68" i="15"/>
  <c r="P68" i="15"/>
  <c r="E69" i="15"/>
  <c r="P69" i="15"/>
  <c r="E70" i="15"/>
  <c r="P70" i="15"/>
  <c r="E71" i="15"/>
  <c r="P71" i="15"/>
  <c r="E72" i="15"/>
  <c r="P72" i="15"/>
  <c r="E73" i="15"/>
  <c r="P73" i="15"/>
  <c r="E74" i="15"/>
  <c r="P74" i="15"/>
  <c r="E75" i="15"/>
  <c r="P75" i="15"/>
  <c r="E76" i="15"/>
  <c r="P76" i="15"/>
  <c r="E77" i="15"/>
  <c r="P77" i="15"/>
  <c r="E78" i="15"/>
  <c r="P78" i="15"/>
  <c r="E79" i="15"/>
  <c r="P79" i="15"/>
  <c r="E80" i="15"/>
  <c r="P80" i="15"/>
  <c r="E81" i="15"/>
  <c r="P81" i="15"/>
  <c r="E82" i="15"/>
  <c r="P82" i="15"/>
  <c r="E83" i="15"/>
  <c r="P83" i="15"/>
  <c r="E84" i="15"/>
  <c r="P84" i="15"/>
  <c r="E85" i="15"/>
  <c r="P85" i="15"/>
  <c r="E86" i="15"/>
  <c r="P86" i="15"/>
  <c r="E87" i="15"/>
  <c r="P87" i="15"/>
  <c r="E88" i="15"/>
  <c r="P88" i="15"/>
  <c r="E89" i="15"/>
  <c r="P89" i="15"/>
  <c r="E90" i="15"/>
  <c r="P90" i="15"/>
  <c r="E91" i="15"/>
  <c r="P91" i="15"/>
  <c r="E92" i="15"/>
  <c r="P92" i="15"/>
  <c r="E93" i="15"/>
  <c r="P93" i="15"/>
  <c r="E94" i="15"/>
  <c r="P94" i="15"/>
  <c r="E95" i="15"/>
  <c r="P95" i="15"/>
  <c r="E96" i="15"/>
  <c r="P96" i="15"/>
  <c r="E103" i="15"/>
  <c r="P103" i="15"/>
  <c r="E104" i="15"/>
  <c r="P104" i="15"/>
  <c r="E105" i="15"/>
  <c r="P105" i="15"/>
  <c r="E106" i="15"/>
  <c r="P106" i="15"/>
  <c r="E107" i="15"/>
  <c r="P107" i="15"/>
  <c r="E108" i="15"/>
  <c r="P108" i="15"/>
  <c r="E109" i="15"/>
  <c r="P109" i="15"/>
  <c r="E110" i="15"/>
  <c r="P110" i="15"/>
  <c r="E111" i="15"/>
  <c r="P111" i="15"/>
  <c r="E112" i="15"/>
  <c r="P112" i="15"/>
  <c r="E113" i="15"/>
  <c r="P113" i="15"/>
  <c r="E114" i="15"/>
  <c r="P114" i="15"/>
  <c r="E115" i="15"/>
  <c r="P115" i="15"/>
  <c r="E116" i="15"/>
  <c r="P116" i="15"/>
  <c r="E117" i="15"/>
  <c r="P117" i="15"/>
  <c r="E118" i="15"/>
  <c r="P118" i="15"/>
  <c r="E119" i="15"/>
  <c r="P119" i="15"/>
  <c r="E120" i="15"/>
  <c r="P120" i="15"/>
  <c r="E121" i="15"/>
  <c r="P121" i="15"/>
  <c r="E122" i="15"/>
  <c r="P122" i="15"/>
  <c r="E123" i="15"/>
  <c r="P123" i="15"/>
  <c r="E124" i="15"/>
  <c r="P124" i="15"/>
  <c r="E125" i="15"/>
  <c r="P125" i="15"/>
  <c r="E126" i="15"/>
  <c r="P126" i="15"/>
  <c r="E127" i="15"/>
  <c r="P127" i="15"/>
  <c r="E128" i="15"/>
  <c r="P128" i="15"/>
  <c r="E129" i="15"/>
  <c r="P129" i="15"/>
  <c r="E130" i="15"/>
  <c r="P130" i="15"/>
  <c r="E131" i="15"/>
  <c r="P131" i="15"/>
  <c r="E132" i="15"/>
  <c r="P132" i="15"/>
  <c r="E133" i="15"/>
  <c r="P133" i="15"/>
  <c r="E134" i="15"/>
  <c r="P134" i="15"/>
  <c r="E135" i="15"/>
  <c r="P135" i="15"/>
  <c r="E136" i="15"/>
  <c r="P136" i="15"/>
  <c r="E137" i="15"/>
  <c r="P137" i="15"/>
  <c r="E138" i="15"/>
  <c r="P138" i="15"/>
  <c r="E139" i="15"/>
  <c r="P139" i="15"/>
  <c r="E140" i="15"/>
  <c r="P140" i="15"/>
  <c r="E141" i="15"/>
  <c r="P141" i="15"/>
  <c r="E142" i="15"/>
  <c r="P142" i="15"/>
  <c r="E143" i="15"/>
  <c r="P143" i="15"/>
  <c r="E144" i="15"/>
  <c r="P144" i="15"/>
  <c r="E145" i="15"/>
  <c r="P145" i="15"/>
  <c r="E146" i="15"/>
  <c r="P146" i="15"/>
  <c r="E147" i="15"/>
  <c r="P147" i="15"/>
  <c r="E148" i="15"/>
  <c r="P148" i="15"/>
  <c r="E149" i="15"/>
  <c r="P149" i="15"/>
  <c r="E150" i="15"/>
  <c r="P150" i="15"/>
  <c r="E151" i="15"/>
  <c r="P151" i="15"/>
  <c r="E152" i="15"/>
  <c r="P152" i="15"/>
  <c r="E153" i="15"/>
  <c r="P153" i="15"/>
  <c r="E154" i="15"/>
  <c r="P154" i="15"/>
  <c r="E155" i="15"/>
  <c r="P155" i="15"/>
  <c r="E156" i="15"/>
  <c r="P156" i="15" s="1"/>
  <c r="E157" i="15"/>
  <c r="P157" i="15"/>
  <c r="E158" i="15"/>
  <c r="P158" i="15" s="1"/>
  <c r="E159" i="15"/>
  <c r="P159" i="15"/>
  <c r="E160" i="15"/>
  <c r="P160" i="15"/>
  <c r="E161" i="15"/>
  <c r="P161" i="15"/>
  <c r="E162" i="15"/>
  <c r="P162" i="15" s="1"/>
  <c r="E163" i="15"/>
  <c r="P163" i="15" s="1"/>
  <c r="E164" i="15"/>
  <c r="P164" i="15"/>
  <c r="E165" i="15"/>
  <c r="P165" i="15"/>
  <c r="E166" i="15"/>
  <c r="P166" i="15"/>
  <c r="E167" i="15"/>
  <c r="P167" i="15"/>
  <c r="E168" i="15"/>
  <c r="P168" i="15"/>
  <c r="E169" i="15"/>
  <c r="P169" i="15"/>
  <c r="E170" i="15"/>
  <c r="P170" i="15"/>
  <c r="E171" i="15"/>
  <c r="P171" i="15"/>
  <c r="E172" i="15"/>
  <c r="P172" i="15" s="1"/>
  <c r="E173" i="15"/>
  <c r="P173" i="15" s="1"/>
  <c r="E174" i="15"/>
  <c r="P174" i="15" s="1"/>
  <c r="E175" i="15"/>
  <c r="P175" i="15"/>
  <c r="E176" i="15"/>
  <c r="P176" i="15" s="1"/>
  <c r="E177" i="15"/>
  <c r="P177" i="15"/>
  <c r="E178" i="15"/>
  <c r="P178" i="15"/>
  <c r="E179" i="15"/>
  <c r="P179" i="15"/>
  <c r="E180" i="15"/>
  <c r="P180" i="15"/>
  <c r="E181" i="15"/>
  <c r="P181" i="15" s="1"/>
  <c r="E182" i="15"/>
  <c r="P182" i="15"/>
  <c r="E183" i="15"/>
  <c r="P183" i="15"/>
  <c r="E184" i="15"/>
  <c r="P184" i="15"/>
  <c r="E185" i="15"/>
  <c r="P185" i="15"/>
  <c r="E187" i="15"/>
  <c r="P187" i="15"/>
  <c r="E188" i="15"/>
  <c r="P188" i="15"/>
  <c r="E189" i="15"/>
  <c r="P189" i="15"/>
  <c r="E190" i="15"/>
  <c r="P190" i="15"/>
  <c r="E191" i="15"/>
  <c r="P191" i="15"/>
  <c r="E192" i="15"/>
  <c r="P192" i="15"/>
  <c r="E193" i="15"/>
  <c r="P193" i="15"/>
  <c r="E194" i="15"/>
  <c r="P194" i="15"/>
  <c r="E195" i="15"/>
  <c r="P195" i="15"/>
  <c r="E196" i="15"/>
  <c r="P196" i="15" s="1"/>
  <c r="E197" i="15"/>
  <c r="P197" i="15"/>
  <c r="E198" i="15"/>
  <c r="P198" i="15"/>
  <c r="E199" i="15"/>
  <c r="P199" i="15"/>
  <c r="E200" i="15"/>
  <c r="P200" i="15"/>
  <c r="E201" i="15"/>
  <c r="P201" i="15"/>
  <c r="E202" i="15"/>
  <c r="P202" i="15"/>
  <c r="E203" i="15"/>
  <c r="P203" i="15"/>
  <c r="E204" i="15"/>
  <c r="P204" i="15"/>
  <c r="E205" i="15"/>
  <c r="P205" i="15"/>
  <c r="E206" i="15"/>
  <c r="P206" i="15"/>
  <c r="E207" i="15"/>
  <c r="P207" i="15"/>
  <c r="E208" i="15"/>
  <c r="P208" i="15"/>
  <c r="E209" i="15"/>
  <c r="P209" i="15"/>
  <c r="E210" i="15"/>
  <c r="P210" i="15"/>
  <c r="E211" i="15"/>
  <c r="P211" i="15"/>
  <c r="E212" i="15"/>
  <c r="P212" i="15"/>
  <c r="E213" i="15"/>
  <c r="P213" i="15"/>
  <c r="E214" i="15"/>
  <c r="P214" i="15"/>
  <c r="E215" i="15"/>
  <c r="P215" i="15"/>
  <c r="E216" i="15"/>
  <c r="P216" i="15" s="1"/>
  <c r="E217" i="15"/>
  <c r="P217" i="15"/>
  <c r="E218" i="15"/>
  <c r="P218" i="15"/>
  <c r="E219" i="15"/>
  <c r="P219" i="15"/>
  <c r="E220" i="15"/>
  <c r="P220" i="15"/>
  <c r="E221" i="15"/>
  <c r="P221" i="15"/>
  <c r="E222" i="15"/>
  <c r="P222" i="15"/>
  <c r="E223" i="15"/>
  <c r="P223" i="15"/>
  <c r="E224" i="15"/>
  <c r="P224" i="15" s="1"/>
  <c r="E225" i="15"/>
  <c r="P225" i="15"/>
  <c r="E226" i="15"/>
  <c r="P226" i="15"/>
  <c r="E227" i="15"/>
  <c r="P227" i="15" s="1"/>
  <c r="E228" i="15"/>
  <c r="P228" i="15"/>
  <c r="E229" i="15"/>
  <c r="P229" i="15"/>
  <c r="E230" i="15"/>
  <c r="P230" i="15"/>
  <c r="E231" i="15"/>
  <c r="P231" i="15" s="1"/>
  <c r="E232" i="15"/>
  <c r="P232" i="15" s="1"/>
  <c r="E233" i="15"/>
  <c r="P233" i="15"/>
  <c r="E234" i="15"/>
  <c r="P234" i="15" s="1"/>
  <c r="E235" i="15"/>
  <c r="P235" i="15"/>
  <c r="E236" i="15"/>
  <c r="P236" i="15"/>
  <c r="E237" i="15"/>
  <c r="P237" i="15"/>
  <c r="E238" i="15"/>
  <c r="P238" i="15"/>
  <c r="E239" i="15"/>
  <c r="P239" i="15" s="1"/>
  <c r="E240" i="15"/>
  <c r="P240" i="15"/>
  <c r="E241" i="15"/>
  <c r="P241" i="15" s="1"/>
  <c r="E242" i="15"/>
  <c r="P242" i="15"/>
  <c r="E243" i="15"/>
  <c r="P243" i="15"/>
  <c r="E244" i="15"/>
  <c r="P244" i="15" s="1"/>
  <c r="E245" i="15"/>
  <c r="P245" i="15"/>
  <c r="E246" i="15"/>
  <c r="P246" i="15"/>
  <c r="E247" i="15"/>
  <c r="P247" i="15"/>
  <c r="E248" i="15"/>
  <c r="P248" i="15"/>
  <c r="E249" i="15"/>
  <c r="P249" i="15"/>
  <c r="E250" i="15"/>
  <c r="P250" i="15" s="1"/>
  <c r="E251" i="15"/>
  <c r="P251" i="15" s="1"/>
  <c r="E252" i="15"/>
  <c r="P252" i="15" s="1"/>
  <c r="E253" i="15"/>
  <c r="P253" i="15"/>
  <c r="E254" i="15"/>
  <c r="P254" i="15"/>
  <c r="E255" i="15"/>
  <c r="P255" i="15"/>
  <c r="E256" i="15"/>
  <c r="P256" i="15" s="1"/>
  <c r="E257" i="15"/>
  <c r="P257" i="15"/>
  <c r="E258" i="15"/>
  <c r="P258" i="15" s="1"/>
  <c r="E259" i="15"/>
  <c r="P259" i="15"/>
  <c r="E260" i="15"/>
  <c r="P260" i="15"/>
  <c r="E261" i="15"/>
  <c r="P261" i="15"/>
  <c r="E262" i="15"/>
  <c r="P262" i="15" s="1"/>
  <c r="E263" i="15"/>
  <c r="P263" i="15"/>
  <c r="E264" i="15"/>
  <c r="P264" i="15"/>
  <c r="E265" i="15"/>
  <c r="P265" i="15"/>
  <c r="E266" i="15"/>
  <c r="P266" i="15"/>
  <c r="E267" i="15"/>
  <c r="P267" i="15"/>
  <c r="E268" i="15"/>
  <c r="P268" i="15" s="1"/>
  <c r="E269" i="15"/>
  <c r="P269" i="15"/>
  <c r="E270" i="15"/>
  <c r="P270" i="15"/>
  <c r="E271" i="15"/>
  <c r="P271" i="15"/>
  <c r="E272" i="15"/>
  <c r="P272" i="15"/>
  <c r="E273" i="15"/>
  <c r="P273" i="15"/>
  <c r="E274" i="15"/>
  <c r="P274" i="15"/>
  <c r="E275" i="15"/>
  <c r="P275" i="15"/>
  <c r="E303" i="15"/>
  <c r="P303" i="15" s="1"/>
  <c r="E304" i="15"/>
  <c r="P304" i="15"/>
  <c r="E305" i="15"/>
  <c r="P305" i="15"/>
  <c r="E2" i="15"/>
  <c r="P2" i="15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2" i="4"/>
  <c r="J11" i="4"/>
  <c r="H368" i="15"/>
  <c r="I11" i="1"/>
  <c r="I21" i="1"/>
  <c r="I32" i="1"/>
  <c r="I21" i="4"/>
  <c r="I11" i="4"/>
  <c r="E97" i="15"/>
  <c r="P97" i="15"/>
  <c r="E98" i="15"/>
  <c r="P98" i="15"/>
  <c r="E99" i="15"/>
  <c r="P99" i="15"/>
  <c r="E100" i="15"/>
  <c r="P100" i="15"/>
  <c r="E101" i="15"/>
  <c r="P101" i="15"/>
  <c r="E102" i="15"/>
  <c r="P102" i="15"/>
  <c r="I31" i="13"/>
  <c r="C336" i="15"/>
  <c r="C337" i="15"/>
  <c r="C338" i="15"/>
  <c r="B367" i="15"/>
  <c r="C367" i="15"/>
  <c r="D367" i="15"/>
  <c r="F367" i="15"/>
  <c r="B338" i="15"/>
  <c r="D338" i="15"/>
  <c r="F338" i="15"/>
  <c r="B339" i="15"/>
  <c r="C339" i="15"/>
  <c r="D339" i="15"/>
  <c r="F339" i="15"/>
  <c r="B340" i="15"/>
  <c r="C340" i="15"/>
  <c r="D340" i="15"/>
  <c r="F340" i="15"/>
  <c r="B341" i="15"/>
  <c r="C341" i="15"/>
  <c r="D341" i="15"/>
  <c r="F341" i="15"/>
  <c r="B342" i="15"/>
  <c r="C342" i="15"/>
  <c r="D342" i="15"/>
  <c r="F342" i="15"/>
  <c r="B343" i="15"/>
  <c r="C343" i="15"/>
  <c r="D343" i="15"/>
  <c r="F343" i="15"/>
  <c r="B344" i="15"/>
  <c r="C344" i="15"/>
  <c r="D344" i="15"/>
  <c r="F344" i="15"/>
  <c r="B345" i="15"/>
  <c r="C345" i="15"/>
  <c r="D345" i="15"/>
  <c r="F345" i="15"/>
  <c r="B346" i="15"/>
  <c r="C346" i="15"/>
  <c r="D346" i="15"/>
  <c r="F346" i="15"/>
  <c r="B347" i="15"/>
  <c r="C347" i="15"/>
  <c r="D347" i="15"/>
  <c r="F347" i="15"/>
  <c r="B348" i="15"/>
  <c r="C348" i="15"/>
  <c r="D348" i="15"/>
  <c r="F348" i="15"/>
  <c r="B349" i="15"/>
  <c r="C349" i="15"/>
  <c r="D349" i="15"/>
  <c r="F349" i="15"/>
  <c r="B350" i="15"/>
  <c r="C350" i="15"/>
  <c r="D350" i="15"/>
  <c r="F350" i="15"/>
  <c r="B351" i="15"/>
  <c r="C351" i="15"/>
  <c r="D351" i="15"/>
  <c r="F351" i="15"/>
  <c r="B352" i="15"/>
  <c r="C352" i="15"/>
  <c r="D352" i="15"/>
  <c r="F352" i="15"/>
  <c r="B353" i="15"/>
  <c r="C353" i="15"/>
  <c r="D353" i="15"/>
  <c r="F353" i="15"/>
  <c r="B354" i="15"/>
  <c r="C354" i="15"/>
  <c r="D354" i="15"/>
  <c r="F354" i="15"/>
  <c r="B355" i="15"/>
  <c r="C355" i="15"/>
  <c r="D355" i="15"/>
  <c r="F355" i="15"/>
  <c r="B356" i="15"/>
  <c r="C356" i="15"/>
  <c r="D356" i="15"/>
  <c r="F356" i="15"/>
  <c r="B357" i="15"/>
  <c r="C357" i="15"/>
  <c r="D357" i="15"/>
  <c r="F357" i="15"/>
  <c r="B358" i="15"/>
  <c r="C358" i="15"/>
  <c r="D358" i="15"/>
  <c r="F358" i="15"/>
  <c r="B359" i="15"/>
  <c r="C359" i="15"/>
  <c r="D359" i="15"/>
  <c r="F359" i="15"/>
  <c r="B360" i="15"/>
  <c r="C360" i="15"/>
  <c r="D360" i="15"/>
  <c r="F360" i="15"/>
  <c r="B361" i="15"/>
  <c r="C361" i="15"/>
  <c r="D361" i="15"/>
  <c r="F361" i="15"/>
  <c r="B362" i="15"/>
  <c r="C362" i="15"/>
  <c r="D362" i="15"/>
  <c r="F362" i="15"/>
  <c r="B363" i="15"/>
  <c r="C363" i="15"/>
  <c r="D363" i="15"/>
  <c r="F363" i="15"/>
  <c r="B364" i="15"/>
  <c r="C364" i="15"/>
  <c r="D364" i="15"/>
  <c r="F364" i="15"/>
  <c r="B365" i="15"/>
  <c r="C365" i="15"/>
  <c r="D365" i="15"/>
  <c r="F365" i="15"/>
  <c r="B366" i="15"/>
  <c r="C366" i="15"/>
  <c r="D366" i="15"/>
  <c r="F366" i="15"/>
  <c r="B337" i="15"/>
  <c r="D337" i="15"/>
  <c r="F337" i="15"/>
  <c r="B335" i="15"/>
  <c r="C335" i="15"/>
  <c r="D335" i="15"/>
  <c r="F335" i="15"/>
  <c r="B336" i="15"/>
  <c r="D336" i="15"/>
  <c r="F336" i="15"/>
  <c r="B308" i="15"/>
  <c r="C308" i="15"/>
  <c r="D308" i="15"/>
  <c r="F308" i="15"/>
  <c r="B309" i="15"/>
  <c r="C309" i="15"/>
  <c r="D309" i="15"/>
  <c r="F309" i="15"/>
  <c r="B310" i="15"/>
  <c r="C310" i="15"/>
  <c r="D310" i="15"/>
  <c r="F310" i="15"/>
  <c r="B311" i="15"/>
  <c r="C311" i="15"/>
  <c r="D311" i="15"/>
  <c r="F311" i="15"/>
  <c r="B312" i="15"/>
  <c r="C312" i="15"/>
  <c r="D312" i="15"/>
  <c r="F312" i="15"/>
  <c r="B313" i="15"/>
  <c r="C313" i="15"/>
  <c r="D313" i="15"/>
  <c r="F313" i="15"/>
  <c r="B314" i="15"/>
  <c r="C314" i="15"/>
  <c r="D314" i="15"/>
  <c r="F314" i="15"/>
  <c r="B315" i="15"/>
  <c r="C315" i="15"/>
  <c r="D315" i="15"/>
  <c r="F315" i="15"/>
  <c r="B316" i="15"/>
  <c r="C316" i="15"/>
  <c r="D316" i="15"/>
  <c r="F316" i="15"/>
  <c r="B317" i="15"/>
  <c r="C317" i="15"/>
  <c r="D317" i="15"/>
  <c r="F317" i="15"/>
  <c r="B318" i="15"/>
  <c r="C318" i="15"/>
  <c r="D318" i="15"/>
  <c r="F318" i="15"/>
  <c r="B319" i="15"/>
  <c r="C319" i="15"/>
  <c r="D319" i="15"/>
  <c r="F319" i="15"/>
  <c r="B320" i="15"/>
  <c r="C320" i="15"/>
  <c r="D320" i="15"/>
  <c r="F320" i="15"/>
  <c r="B321" i="15"/>
  <c r="C321" i="15"/>
  <c r="D321" i="15"/>
  <c r="F321" i="15"/>
  <c r="B322" i="15"/>
  <c r="C322" i="15"/>
  <c r="D322" i="15"/>
  <c r="F322" i="15"/>
  <c r="B323" i="15"/>
  <c r="C323" i="15"/>
  <c r="D323" i="15"/>
  <c r="F323" i="15"/>
  <c r="B324" i="15"/>
  <c r="C324" i="15"/>
  <c r="D324" i="15"/>
  <c r="F324" i="15"/>
  <c r="B325" i="15"/>
  <c r="C325" i="15"/>
  <c r="D325" i="15"/>
  <c r="F325" i="15"/>
  <c r="B326" i="15"/>
  <c r="C326" i="15"/>
  <c r="D326" i="15"/>
  <c r="F326" i="15"/>
  <c r="B327" i="15"/>
  <c r="C327" i="15"/>
  <c r="D327" i="15"/>
  <c r="F327" i="15"/>
  <c r="B328" i="15"/>
  <c r="C328" i="15"/>
  <c r="D328" i="15"/>
  <c r="F328" i="15"/>
  <c r="B329" i="15"/>
  <c r="C329" i="15"/>
  <c r="D329" i="15"/>
  <c r="F329" i="15"/>
  <c r="B330" i="15"/>
  <c r="C330" i="15"/>
  <c r="D330" i="15"/>
  <c r="F330" i="15"/>
  <c r="B331" i="15"/>
  <c r="C331" i="15"/>
  <c r="D331" i="15"/>
  <c r="F331" i="15"/>
  <c r="B332" i="15"/>
  <c r="C332" i="15"/>
  <c r="D332" i="15"/>
  <c r="F332" i="15"/>
  <c r="B333" i="15"/>
  <c r="C333" i="15"/>
  <c r="D333" i="15"/>
  <c r="F333" i="15"/>
  <c r="B334" i="15"/>
  <c r="C334" i="15"/>
  <c r="D334" i="15"/>
  <c r="F334" i="15"/>
  <c r="B307" i="15"/>
  <c r="C307" i="15"/>
  <c r="D307" i="15"/>
  <c r="F307" i="15"/>
  <c r="B277" i="15"/>
  <c r="C277" i="15"/>
  <c r="D277" i="15"/>
  <c r="F277" i="15"/>
  <c r="B278" i="15"/>
  <c r="C278" i="15"/>
  <c r="D278" i="15"/>
  <c r="F278" i="15"/>
  <c r="B279" i="15"/>
  <c r="C279" i="15"/>
  <c r="D279" i="15"/>
  <c r="F279" i="15"/>
  <c r="B280" i="15"/>
  <c r="C280" i="15"/>
  <c r="D280" i="15"/>
  <c r="F280" i="15"/>
  <c r="B281" i="15"/>
  <c r="C281" i="15"/>
  <c r="D281" i="15"/>
  <c r="F281" i="15"/>
  <c r="B282" i="15"/>
  <c r="C282" i="15"/>
  <c r="D282" i="15"/>
  <c r="F282" i="15"/>
  <c r="B283" i="15"/>
  <c r="C283" i="15"/>
  <c r="D283" i="15"/>
  <c r="F283" i="15"/>
  <c r="B284" i="15"/>
  <c r="C284" i="15"/>
  <c r="D284" i="15"/>
  <c r="F284" i="15"/>
  <c r="B285" i="15"/>
  <c r="C285" i="15"/>
  <c r="D285" i="15"/>
  <c r="F285" i="15"/>
  <c r="B286" i="15"/>
  <c r="C286" i="15"/>
  <c r="D286" i="15"/>
  <c r="F286" i="15"/>
  <c r="B287" i="15"/>
  <c r="C287" i="15"/>
  <c r="D287" i="15"/>
  <c r="F287" i="15"/>
  <c r="B288" i="15"/>
  <c r="C288" i="15"/>
  <c r="D288" i="15"/>
  <c r="F288" i="15"/>
  <c r="B289" i="15"/>
  <c r="C289" i="15"/>
  <c r="D289" i="15"/>
  <c r="F289" i="15"/>
  <c r="B290" i="15"/>
  <c r="C290" i="15"/>
  <c r="D290" i="15"/>
  <c r="F290" i="15"/>
  <c r="B291" i="15"/>
  <c r="C291" i="15"/>
  <c r="D291" i="15"/>
  <c r="F291" i="15"/>
  <c r="B292" i="15"/>
  <c r="C292" i="15"/>
  <c r="D292" i="15"/>
  <c r="F292" i="15"/>
  <c r="B293" i="15"/>
  <c r="C293" i="15"/>
  <c r="D293" i="15"/>
  <c r="F293" i="15"/>
  <c r="B294" i="15"/>
  <c r="C294" i="15"/>
  <c r="D294" i="15"/>
  <c r="F294" i="15"/>
  <c r="B295" i="15"/>
  <c r="C295" i="15"/>
  <c r="D295" i="15"/>
  <c r="F295" i="15"/>
  <c r="B296" i="15"/>
  <c r="C296" i="15"/>
  <c r="D296" i="15"/>
  <c r="F296" i="15"/>
  <c r="B297" i="15"/>
  <c r="C297" i="15"/>
  <c r="D297" i="15"/>
  <c r="F297" i="15"/>
  <c r="B298" i="15"/>
  <c r="C298" i="15"/>
  <c r="D298" i="15"/>
  <c r="F298" i="15"/>
  <c r="B299" i="15"/>
  <c r="C299" i="15"/>
  <c r="D299" i="15"/>
  <c r="F299" i="15"/>
  <c r="B300" i="15"/>
  <c r="C300" i="15"/>
  <c r="D300" i="15"/>
  <c r="F300" i="15"/>
  <c r="B301" i="15"/>
  <c r="C301" i="15"/>
  <c r="D301" i="15"/>
  <c r="F301" i="15"/>
  <c r="B302" i="15"/>
  <c r="C302" i="15"/>
  <c r="D302" i="15"/>
  <c r="F302" i="15"/>
  <c r="B303" i="15"/>
  <c r="C303" i="15"/>
  <c r="D303" i="15"/>
  <c r="F303" i="15"/>
  <c r="B304" i="15"/>
  <c r="C304" i="15"/>
  <c r="D304" i="15"/>
  <c r="F304" i="15"/>
  <c r="B305" i="15"/>
  <c r="C305" i="15"/>
  <c r="D305" i="15"/>
  <c r="F305" i="15"/>
  <c r="B306" i="15"/>
  <c r="C306" i="15"/>
  <c r="D306" i="15"/>
  <c r="F306" i="15"/>
  <c r="B276" i="15"/>
  <c r="C276" i="15"/>
  <c r="D276" i="15"/>
  <c r="F276" i="15"/>
  <c r="B275" i="15"/>
  <c r="C275" i="15"/>
  <c r="D275" i="15"/>
  <c r="F275" i="15"/>
  <c r="B247" i="15"/>
  <c r="C247" i="15"/>
  <c r="D247" i="15"/>
  <c r="F247" i="15"/>
  <c r="B248" i="15"/>
  <c r="C248" i="15"/>
  <c r="D248" i="15"/>
  <c r="F248" i="15"/>
  <c r="B249" i="15"/>
  <c r="C249" i="15"/>
  <c r="D249" i="15"/>
  <c r="F249" i="15"/>
  <c r="B250" i="15"/>
  <c r="C250" i="15"/>
  <c r="D250" i="15"/>
  <c r="F250" i="15"/>
  <c r="B251" i="15"/>
  <c r="C251" i="15"/>
  <c r="D251" i="15"/>
  <c r="F251" i="15"/>
  <c r="B252" i="15"/>
  <c r="C252" i="15"/>
  <c r="D252" i="15"/>
  <c r="F252" i="15"/>
  <c r="B253" i="15"/>
  <c r="C253" i="15"/>
  <c r="D253" i="15"/>
  <c r="F253" i="15"/>
  <c r="B254" i="15"/>
  <c r="C254" i="15"/>
  <c r="D254" i="15"/>
  <c r="F254" i="15"/>
  <c r="B255" i="15"/>
  <c r="C255" i="15"/>
  <c r="D255" i="15"/>
  <c r="F255" i="15"/>
  <c r="B256" i="15"/>
  <c r="C256" i="15"/>
  <c r="D256" i="15"/>
  <c r="F256" i="15"/>
  <c r="B257" i="15"/>
  <c r="C257" i="15"/>
  <c r="D257" i="15"/>
  <c r="F257" i="15"/>
  <c r="B258" i="15"/>
  <c r="C258" i="15"/>
  <c r="D258" i="15"/>
  <c r="F258" i="15"/>
  <c r="B259" i="15"/>
  <c r="C259" i="15"/>
  <c r="D259" i="15"/>
  <c r="F259" i="15"/>
  <c r="B260" i="15"/>
  <c r="C260" i="15"/>
  <c r="D260" i="15"/>
  <c r="F260" i="15"/>
  <c r="B261" i="15"/>
  <c r="C261" i="15"/>
  <c r="D261" i="15"/>
  <c r="F261" i="15"/>
  <c r="B262" i="15"/>
  <c r="C262" i="15"/>
  <c r="D262" i="15"/>
  <c r="F262" i="15"/>
  <c r="B263" i="15"/>
  <c r="C263" i="15"/>
  <c r="D263" i="15"/>
  <c r="F263" i="15"/>
  <c r="B264" i="15"/>
  <c r="C264" i="15"/>
  <c r="D264" i="15"/>
  <c r="F264" i="15"/>
  <c r="B265" i="15"/>
  <c r="C265" i="15"/>
  <c r="D265" i="15"/>
  <c r="F265" i="15"/>
  <c r="B266" i="15"/>
  <c r="C266" i="15"/>
  <c r="D266" i="15"/>
  <c r="F266" i="15"/>
  <c r="B267" i="15"/>
  <c r="C267" i="15"/>
  <c r="D267" i="15"/>
  <c r="F267" i="15"/>
  <c r="B268" i="15"/>
  <c r="C268" i="15"/>
  <c r="D268" i="15"/>
  <c r="F268" i="15"/>
  <c r="B269" i="15"/>
  <c r="C269" i="15"/>
  <c r="D269" i="15"/>
  <c r="F269" i="15"/>
  <c r="B270" i="15"/>
  <c r="C270" i="15"/>
  <c r="D270" i="15"/>
  <c r="F270" i="15"/>
  <c r="B271" i="15"/>
  <c r="C271" i="15"/>
  <c r="D271" i="15"/>
  <c r="F271" i="15"/>
  <c r="B272" i="15"/>
  <c r="C272" i="15"/>
  <c r="D272" i="15"/>
  <c r="F272" i="15"/>
  <c r="B273" i="15"/>
  <c r="C273" i="15"/>
  <c r="D273" i="15"/>
  <c r="F273" i="15"/>
  <c r="B274" i="15"/>
  <c r="C274" i="15"/>
  <c r="D274" i="15"/>
  <c r="F274" i="15"/>
  <c r="B246" i="15"/>
  <c r="C246" i="15"/>
  <c r="D246" i="15"/>
  <c r="F246" i="15"/>
  <c r="B242" i="15"/>
  <c r="C242" i="15"/>
  <c r="D242" i="15"/>
  <c r="F242" i="15"/>
  <c r="B243" i="15"/>
  <c r="C243" i="15"/>
  <c r="D243" i="15"/>
  <c r="F243" i="15"/>
  <c r="B244" i="15"/>
  <c r="C244" i="15"/>
  <c r="D244" i="15"/>
  <c r="F244" i="15"/>
  <c r="B245" i="15"/>
  <c r="C245" i="15"/>
  <c r="D245" i="15"/>
  <c r="F245" i="15"/>
  <c r="B216" i="15"/>
  <c r="C216" i="15"/>
  <c r="D216" i="15"/>
  <c r="F216" i="15"/>
  <c r="B217" i="15"/>
  <c r="C217" i="15"/>
  <c r="D217" i="15"/>
  <c r="F217" i="15"/>
  <c r="B218" i="15"/>
  <c r="C218" i="15"/>
  <c r="D218" i="15"/>
  <c r="F218" i="15"/>
  <c r="B219" i="15"/>
  <c r="C219" i="15"/>
  <c r="D219" i="15"/>
  <c r="F219" i="15"/>
  <c r="B220" i="15"/>
  <c r="C220" i="15"/>
  <c r="D220" i="15"/>
  <c r="F220" i="15"/>
  <c r="B221" i="15"/>
  <c r="C221" i="15"/>
  <c r="D221" i="15"/>
  <c r="F221" i="15"/>
  <c r="B222" i="15"/>
  <c r="C222" i="15"/>
  <c r="D222" i="15"/>
  <c r="F222" i="15"/>
  <c r="B223" i="15"/>
  <c r="C223" i="15"/>
  <c r="D223" i="15"/>
  <c r="F223" i="15"/>
  <c r="B224" i="15"/>
  <c r="C224" i="15"/>
  <c r="D224" i="15"/>
  <c r="F224" i="15"/>
  <c r="B225" i="15"/>
  <c r="C225" i="15"/>
  <c r="D225" i="15"/>
  <c r="F225" i="15"/>
  <c r="B226" i="15"/>
  <c r="C226" i="15"/>
  <c r="D226" i="15"/>
  <c r="F226" i="15"/>
  <c r="B227" i="15"/>
  <c r="C227" i="15"/>
  <c r="D227" i="15"/>
  <c r="F227" i="15"/>
  <c r="B228" i="15"/>
  <c r="C228" i="15"/>
  <c r="D228" i="15"/>
  <c r="F228" i="15"/>
  <c r="B229" i="15"/>
  <c r="C229" i="15"/>
  <c r="D229" i="15"/>
  <c r="F229" i="15"/>
  <c r="B230" i="15"/>
  <c r="C230" i="15"/>
  <c r="D230" i="15"/>
  <c r="F230" i="15"/>
  <c r="B231" i="15"/>
  <c r="C231" i="15"/>
  <c r="D231" i="15"/>
  <c r="F231" i="15"/>
  <c r="B232" i="15"/>
  <c r="C232" i="15"/>
  <c r="D232" i="15"/>
  <c r="F232" i="15"/>
  <c r="B233" i="15"/>
  <c r="C233" i="15"/>
  <c r="D233" i="15"/>
  <c r="F233" i="15"/>
  <c r="B234" i="15"/>
  <c r="C234" i="15"/>
  <c r="D234" i="15"/>
  <c r="F234" i="15"/>
  <c r="B235" i="15"/>
  <c r="C235" i="15"/>
  <c r="D235" i="15"/>
  <c r="F235" i="15"/>
  <c r="B236" i="15"/>
  <c r="C236" i="15"/>
  <c r="D236" i="15"/>
  <c r="F236" i="15"/>
  <c r="B237" i="15"/>
  <c r="C237" i="15"/>
  <c r="D237" i="15"/>
  <c r="F237" i="15"/>
  <c r="B238" i="15"/>
  <c r="C238" i="15"/>
  <c r="D238" i="15"/>
  <c r="F238" i="15"/>
  <c r="B239" i="15"/>
  <c r="C239" i="15"/>
  <c r="D239" i="15"/>
  <c r="F239" i="15"/>
  <c r="B240" i="15"/>
  <c r="C240" i="15"/>
  <c r="D240" i="15"/>
  <c r="F240" i="15"/>
  <c r="B241" i="15"/>
  <c r="C241" i="15"/>
  <c r="D241" i="15"/>
  <c r="F241" i="15"/>
  <c r="B215" i="15"/>
  <c r="C215" i="15"/>
  <c r="D215" i="15"/>
  <c r="F215" i="15"/>
  <c r="B185" i="15"/>
  <c r="C185" i="15"/>
  <c r="D185" i="15"/>
  <c r="F185" i="15"/>
  <c r="B186" i="15"/>
  <c r="C186" i="15"/>
  <c r="D186" i="15"/>
  <c r="F186" i="15"/>
  <c r="B187" i="15"/>
  <c r="C187" i="15"/>
  <c r="D187" i="15"/>
  <c r="F187" i="15"/>
  <c r="B188" i="15"/>
  <c r="C188" i="15"/>
  <c r="D188" i="15"/>
  <c r="F188" i="15"/>
  <c r="B189" i="15"/>
  <c r="C189" i="15"/>
  <c r="D189" i="15"/>
  <c r="F189" i="15"/>
  <c r="B190" i="15"/>
  <c r="C190" i="15"/>
  <c r="D190" i="15"/>
  <c r="F190" i="15"/>
  <c r="B191" i="15"/>
  <c r="C191" i="15"/>
  <c r="D191" i="15"/>
  <c r="F191" i="15"/>
  <c r="B192" i="15"/>
  <c r="C192" i="15"/>
  <c r="D192" i="15"/>
  <c r="F192" i="15"/>
  <c r="B193" i="15"/>
  <c r="C193" i="15"/>
  <c r="D193" i="15"/>
  <c r="F193" i="15"/>
  <c r="B194" i="15"/>
  <c r="C194" i="15"/>
  <c r="D194" i="15"/>
  <c r="F194" i="15"/>
  <c r="B195" i="15"/>
  <c r="C195" i="15"/>
  <c r="D195" i="15"/>
  <c r="F195" i="15"/>
  <c r="B196" i="15"/>
  <c r="C196" i="15"/>
  <c r="D196" i="15"/>
  <c r="F196" i="15"/>
  <c r="B197" i="15"/>
  <c r="C197" i="15"/>
  <c r="D197" i="15"/>
  <c r="F197" i="15"/>
  <c r="B198" i="15"/>
  <c r="C198" i="15"/>
  <c r="D198" i="15"/>
  <c r="F198" i="15"/>
  <c r="B199" i="15"/>
  <c r="C199" i="15"/>
  <c r="D199" i="15"/>
  <c r="F199" i="15"/>
  <c r="B200" i="15"/>
  <c r="C200" i="15"/>
  <c r="D200" i="15"/>
  <c r="F200" i="15"/>
  <c r="B201" i="15"/>
  <c r="C201" i="15"/>
  <c r="D201" i="15"/>
  <c r="F201" i="15"/>
  <c r="B202" i="15"/>
  <c r="C202" i="15"/>
  <c r="D202" i="15"/>
  <c r="F202" i="15"/>
  <c r="B203" i="15"/>
  <c r="C203" i="15"/>
  <c r="D203" i="15"/>
  <c r="F203" i="15"/>
  <c r="B204" i="15"/>
  <c r="C204" i="15"/>
  <c r="D204" i="15"/>
  <c r="F204" i="15"/>
  <c r="B205" i="15"/>
  <c r="C205" i="15"/>
  <c r="D205" i="15"/>
  <c r="F205" i="15"/>
  <c r="B206" i="15"/>
  <c r="C206" i="15"/>
  <c r="D206" i="15"/>
  <c r="F206" i="15"/>
  <c r="B207" i="15"/>
  <c r="C207" i="15"/>
  <c r="D207" i="15"/>
  <c r="F207" i="15"/>
  <c r="B208" i="15"/>
  <c r="C208" i="15"/>
  <c r="D208" i="15"/>
  <c r="F208" i="15"/>
  <c r="B209" i="15"/>
  <c r="C209" i="15"/>
  <c r="D209" i="15"/>
  <c r="F209" i="15"/>
  <c r="B210" i="15"/>
  <c r="C210" i="15"/>
  <c r="D210" i="15"/>
  <c r="F210" i="15"/>
  <c r="B211" i="15"/>
  <c r="C211" i="15"/>
  <c r="D211" i="15"/>
  <c r="F211" i="15"/>
  <c r="B212" i="15"/>
  <c r="C212" i="15"/>
  <c r="D212" i="15"/>
  <c r="D2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213" i="15"/>
  <c r="D214" i="15"/>
  <c r="F212" i="15"/>
  <c r="B213" i="15"/>
  <c r="C213" i="15"/>
  <c r="F213" i="15"/>
  <c r="B214" i="15"/>
  <c r="C214" i="15"/>
  <c r="F214" i="15"/>
  <c r="B184" i="15"/>
  <c r="C184" i="15"/>
  <c r="F184" i="15"/>
  <c r="B155" i="15"/>
  <c r="C155" i="15"/>
  <c r="F155" i="15"/>
  <c r="B156" i="15"/>
  <c r="C156" i="15"/>
  <c r="F156" i="15"/>
  <c r="B157" i="15"/>
  <c r="C157" i="15"/>
  <c r="F157" i="15"/>
  <c r="B158" i="15"/>
  <c r="C158" i="15"/>
  <c r="F158" i="15"/>
  <c r="B159" i="15"/>
  <c r="C159" i="15"/>
  <c r="F159" i="15"/>
  <c r="B160" i="15"/>
  <c r="C160" i="15"/>
  <c r="F160" i="15"/>
  <c r="B161" i="15"/>
  <c r="C161" i="15"/>
  <c r="F161" i="15"/>
  <c r="B162" i="15"/>
  <c r="C162" i="15"/>
  <c r="F162" i="15"/>
  <c r="B163" i="15"/>
  <c r="C163" i="15"/>
  <c r="F163" i="15"/>
  <c r="B164" i="15"/>
  <c r="C164" i="15"/>
  <c r="F164" i="15"/>
  <c r="B165" i="15"/>
  <c r="C165" i="15"/>
  <c r="F165" i="15"/>
  <c r="B166" i="15"/>
  <c r="C166" i="15"/>
  <c r="F166" i="15"/>
  <c r="B167" i="15"/>
  <c r="C167" i="15"/>
  <c r="F167" i="15"/>
  <c r="B168" i="15"/>
  <c r="C168" i="15"/>
  <c r="F168" i="15"/>
  <c r="B169" i="15"/>
  <c r="C169" i="15"/>
  <c r="F169" i="15"/>
  <c r="B170" i="15"/>
  <c r="C170" i="15"/>
  <c r="F170" i="15"/>
  <c r="B171" i="15"/>
  <c r="C171" i="15"/>
  <c r="F171" i="15"/>
  <c r="B172" i="15"/>
  <c r="C172" i="15"/>
  <c r="F172" i="15"/>
  <c r="B173" i="15"/>
  <c r="C173" i="15"/>
  <c r="F173" i="15"/>
  <c r="B174" i="15"/>
  <c r="C174" i="15"/>
  <c r="F174" i="15"/>
  <c r="B175" i="15"/>
  <c r="C175" i="15"/>
  <c r="F175" i="15"/>
  <c r="B176" i="15"/>
  <c r="C176" i="15"/>
  <c r="F176" i="15"/>
  <c r="B177" i="15"/>
  <c r="C177" i="15"/>
  <c r="F177" i="15"/>
  <c r="B178" i="15"/>
  <c r="C178" i="15"/>
  <c r="F178" i="15"/>
  <c r="B179" i="15"/>
  <c r="C179" i="15"/>
  <c r="F179" i="15"/>
  <c r="B180" i="15"/>
  <c r="C180" i="15"/>
  <c r="F180" i="15"/>
  <c r="B181" i="15"/>
  <c r="C181" i="15"/>
  <c r="F181" i="15"/>
  <c r="B182" i="15"/>
  <c r="C182" i="15"/>
  <c r="F182" i="15"/>
  <c r="B183" i="15"/>
  <c r="C183" i="15"/>
  <c r="F183" i="15"/>
  <c r="B154" i="15"/>
  <c r="C154" i="15"/>
  <c r="F154" i="15"/>
  <c r="B124" i="15"/>
  <c r="C124" i="15"/>
  <c r="F124" i="15"/>
  <c r="B125" i="15"/>
  <c r="C125" i="15"/>
  <c r="F125" i="15"/>
  <c r="B126" i="15"/>
  <c r="C126" i="15"/>
  <c r="F126" i="15"/>
  <c r="B127" i="15"/>
  <c r="C127" i="15"/>
  <c r="F127" i="15"/>
  <c r="B128" i="15"/>
  <c r="C128" i="15"/>
  <c r="F128" i="15"/>
  <c r="B129" i="15"/>
  <c r="C129" i="15"/>
  <c r="F129" i="15"/>
  <c r="B130" i="15"/>
  <c r="C130" i="15"/>
  <c r="F130" i="15"/>
  <c r="B131" i="15"/>
  <c r="C131" i="15"/>
  <c r="F131" i="15"/>
  <c r="B132" i="15"/>
  <c r="C132" i="15"/>
  <c r="F132" i="15"/>
  <c r="B133" i="15"/>
  <c r="C133" i="15"/>
  <c r="F133" i="15"/>
  <c r="B134" i="15"/>
  <c r="C134" i="15"/>
  <c r="F134" i="15"/>
  <c r="B135" i="15"/>
  <c r="C135" i="15"/>
  <c r="F135" i="15"/>
  <c r="B136" i="15"/>
  <c r="C136" i="15"/>
  <c r="F136" i="15"/>
  <c r="B137" i="15"/>
  <c r="C137" i="15"/>
  <c r="F137" i="15"/>
  <c r="B138" i="15"/>
  <c r="C138" i="15"/>
  <c r="F138" i="15"/>
  <c r="B139" i="15"/>
  <c r="C139" i="15"/>
  <c r="F139" i="15"/>
  <c r="B140" i="15"/>
  <c r="C140" i="15"/>
  <c r="F140" i="15"/>
  <c r="B141" i="15"/>
  <c r="C141" i="15"/>
  <c r="F141" i="15"/>
  <c r="B142" i="15"/>
  <c r="C142" i="15"/>
  <c r="F142" i="15"/>
  <c r="B143" i="15"/>
  <c r="C143" i="15"/>
  <c r="F143" i="15"/>
  <c r="B144" i="15"/>
  <c r="C144" i="15"/>
  <c r="F144" i="15"/>
  <c r="B145" i="15"/>
  <c r="C145" i="15"/>
  <c r="F145" i="15"/>
  <c r="B146" i="15"/>
  <c r="C146" i="15"/>
  <c r="F146" i="15"/>
  <c r="B147" i="15"/>
  <c r="C147" i="15"/>
  <c r="F147" i="15"/>
  <c r="B148" i="15"/>
  <c r="C148" i="15"/>
  <c r="F148" i="15"/>
  <c r="B149" i="15"/>
  <c r="C149" i="15"/>
  <c r="F149" i="15"/>
  <c r="B150" i="15"/>
  <c r="C150" i="15"/>
  <c r="F150" i="15"/>
  <c r="B151" i="15"/>
  <c r="C151" i="15"/>
  <c r="F151" i="15"/>
  <c r="B152" i="15"/>
  <c r="C152" i="15"/>
  <c r="F152" i="15"/>
  <c r="B153" i="15"/>
  <c r="C153" i="15"/>
  <c r="F153" i="15"/>
  <c r="B123" i="15"/>
  <c r="C123" i="15"/>
  <c r="F123" i="15"/>
  <c r="F122" i="15"/>
  <c r="C122" i="15"/>
  <c r="B122" i="15"/>
  <c r="F121" i="15"/>
  <c r="C121" i="15"/>
  <c r="B121" i="15"/>
  <c r="F120" i="15"/>
  <c r="C120" i="15"/>
  <c r="B120" i="15"/>
  <c r="F119" i="15"/>
  <c r="C119" i="15"/>
  <c r="B119" i="15"/>
  <c r="F118" i="15"/>
  <c r="C118" i="15"/>
  <c r="B118" i="15"/>
  <c r="F117" i="15"/>
  <c r="C117" i="15"/>
  <c r="B117" i="15"/>
  <c r="F116" i="15"/>
  <c r="C116" i="15"/>
  <c r="B116" i="15"/>
  <c r="F115" i="15"/>
  <c r="C115" i="15"/>
  <c r="B115" i="15"/>
  <c r="F114" i="15"/>
  <c r="C114" i="15"/>
  <c r="B114" i="15"/>
  <c r="F113" i="15"/>
  <c r="C113" i="15"/>
  <c r="B113" i="15"/>
  <c r="F112" i="15"/>
  <c r="C112" i="15"/>
  <c r="B112" i="15"/>
  <c r="F111" i="15"/>
  <c r="C111" i="15"/>
  <c r="B111" i="15"/>
  <c r="F110" i="15"/>
  <c r="C110" i="15"/>
  <c r="B110" i="15"/>
  <c r="F109" i="15"/>
  <c r="C109" i="15"/>
  <c r="B109" i="15"/>
  <c r="F108" i="15"/>
  <c r="C108" i="15"/>
  <c r="B108" i="15"/>
  <c r="F107" i="15"/>
  <c r="C107" i="15"/>
  <c r="B107" i="15"/>
  <c r="F106" i="15"/>
  <c r="C106" i="15"/>
  <c r="B106" i="15"/>
  <c r="F105" i="15"/>
  <c r="C105" i="15"/>
  <c r="B105" i="15"/>
  <c r="F104" i="15"/>
  <c r="C104" i="15"/>
  <c r="B104" i="15"/>
  <c r="F103" i="15"/>
  <c r="C103" i="15"/>
  <c r="B103" i="15"/>
  <c r="F102" i="15"/>
  <c r="C102" i="15"/>
  <c r="B102" i="15"/>
  <c r="F101" i="15"/>
  <c r="C101" i="15"/>
  <c r="B101" i="15"/>
  <c r="F100" i="15"/>
  <c r="C100" i="15"/>
  <c r="B100" i="15"/>
  <c r="F99" i="15"/>
  <c r="C99" i="15"/>
  <c r="B99" i="15"/>
  <c r="F98" i="15"/>
  <c r="C98" i="15"/>
  <c r="B98" i="15"/>
  <c r="F97" i="15"/>
  <c r="C97" i="15"/>
  <c r="C2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B97" i="15"/>
  <c r="F96" i="15"/>
  <c r="B96" i="15"/>
  <c r="F95" i="15"/>
  <c r="B95" i="15"/>
  <c r="F94" i="15"/>
  <c r="B94" i="15"/>
  <c r="F93" i="15"/>
  <c r="B93" i="15"/>
  <c r="B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2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2" i="15"/>
  <c r="F88" i="15"/>
  <c r="F89" i="15"/>
  <c r="F90" i="15"/>
  <c r="F91" i="15"/>
  <c r="F92" i="15"/>
  <c r="F36" i="14"/>
  <c r="C36" i="14"/>
  <c r="B36" i="14"/>
  <c r="K32" i="14"/>
  <c r="J32" i="14"/>
  <c r="I32" i="14"/>
  <c r="I11" i="14"/>
  <c r="I21" i="14"/>
  <c r="H32" i="14"/>
  <c r="G32" i="14"/>
  <c r="K31" i="14"/>
  <c r="K30" i="14"/>
  <c r="K29" i="14"/>
  <c r="K28" i="14"/>
  <c r="K27" i="14"/>
  <c r="K26" i="14"/>
  <c r="K25" i="14"/>
  <c r="K24" i="14"/>
  <c r="K23" i="14"/>
  <c r="K22" i="14"/>
  <c r="K21" i="14"/>
  <c r="H21" i="14"/>
  <c r="H11" i="14"/>
  <c r="G21" i="14"/>
  <c r="K20" i="14"/>
  <c r="K19" i="14"/>
  <c r="K18" i="14"/>
  <c r="K17" i="14"/>
  <c r="K16" i="14"/>
  <c r="K15" i="14"/>
  <c r="K14" i="14"/>
  <c r="K13" i="14"/>
  <c r="K12" i="14"/>
  <c r="K11" i="14"/>
  <c r="J11" i="14"/>
  <c r="G11" i="14"/>
  <c r="K10" i="14"/>
  <c r="K9" i="14"/>
  <c r="K8" i="14"/>
  <c r="K7" i="14"/>
  <c r="K6" i="14"/>
  <c r="K5" i="14"/>
  <c r="K4" i="14"/>
  <c r="K3" i="14"/>
  <c r="K2" i="14"/>
  <c r="I21" i="13"/>
  <c r="I35" i="13" s="1"/>
  <c r="K2" i="13"/>
  <c r="K3" i="13"/>
  <c r="K4" i="13"/>
  <c r="K5" i="13"/>
  <c r="K6" i="13"/>
  <c r="K7" i="13"/>
  <c r="K8" i="13"/>
  <c r="K9" i="13"/>
  <c r="K10" i="13"/>
  <c r="G11" i="13"/>
  <c r="H11" i="13"/>
  <c r="I11" i="13"/>
  <c r="J11" i="13"/>
  <c r="K11" i="13"/>
  <c r="K12" i="13"/>
  <c r="K13" i="13"/>
  <c r="K14" i="13"/>
  <c r="K15" i="13"/>
  <c r="K16" i="13"/>
  <c r="K17" i="13"/>
  <c r="K18" i="13"/>
  <c r="K19" i="13"/>
  <c r="K20" i="13"/>
  <c r="G21" i="13"/>
  <c r="H21" i="13"/>
  <c r="J21" i="13"/>
  <c r="K21" i="13"/>
  <c r="K22" i="13"/>
  <c r="K23" i="13"/>
  <c r="K24" i="13"/>
  <c r="K25" i="13"/>
  <c r="K26" i="13"/>
  <c r="K27" i="13"/>
  <c r="K28" i="13"/>
  <c r="K29" i="13"/>
  <c r="K30" i="13"/>
  <c r="G31" i="13"/>
  <c r="H31" i="13"/>
  <c r="J31" i="13"/>
  <c r="K31" i="13"/>
  <c r="B35" i="13"/>
  <c r="C35" i="13"/>
  <c r="F35" i="13"/>
  <c r="J35" i="13"/>
  <c r="I11" i="11"/>
  <c r="I21" i="11"/>
  <c r="K2" i="12"/>
  <c r="K3" i="12"/>
  <c r="K4" i="12"/>
  <c r="K5" i="12"/>
  <c r="K6" i="12"/>
  <c r="K7" i="12"/>
  <c r="K8" i="12"/>
  <c r="K9" i="12"/>
  <c r="K10" i="12"/>
  <c r="G11" i="12"/>
  <c r="G21" i="12"/>
  <c r="G32" i="12"/>
  <c r="H11" i="12"/>
  <c r="H21" i="12"/>
  <c r="H32" i="12"/>
  <c r="I11" i="12"/>
  <c r="J11" i="12"/>
  <c r="K11" i="12"/>
  <c r="K12" i="12"/>
  <c r="K13" i="12"/>
  <c r="K14" i="12"/>
  <c r="K15" i="12"/>
  <c r="K16" i="12"/>
  <c r="K17" i="12"/>
  <c r="K18" i="12"/>
  <c r="K19" i="12"/>
  <c r="K20" i="12"/>
  <c r="I21" i="12"/>
  <c r="I32" i="12"/>
  <c r="J21" i="12"/>
  <c r="K21" i="12"/>
  <c r="K22" i="12"/>
  <c r="K23" i="12"/>
  <c r="K24" i="12"/>
  <c r="K25" i="12"/>
  <c r="K26" i="12"/>
  <c r="K27" i="12"/>
  <c r="K28" i="12"/>
  <c r="K29" i="12"/>
  <c r="K30" i="12"/>
  <c r="K31" i="12"/>
  <c r="J32" i="12"/>
  <c r="K32" i="12"/>
  <c r="B36" i="12"/>
  <c r="C36" i="12"/>
  <c r="F36" i="12"/>
  <c r="J36" i="12"/>
  <c r="J31" i="11"/>
  <c r="I32" i="10"/>
  <c r="I11" i="10"/>
  <c r="I21" i="10"/>
  <c r="J35" i="11"/>
  <c r="C35" i="11"/>
  <c r="B35" i="11"/>
  <c r="K2" i="11"/>
  <c r="K3" i="11"/>
  <c r="K4" i="11"/>
  <c r="K5" i="11"/>
  <c r="K6" i="11"/>
  <c r="K7" i="11"/>
  <c r="K8" i="11"/>
  <c r="K9" i="11"/>
  <c r="K10" i="11"/>
  <c r="G11" i="11"/>
  <c r="G21" i="11"/>
  <c r="H11" i="11"/>
  <c r="J11" i="11"/>
  <c r="K11" i="11"/>
  <c r="K12" i="11"/>
  <c r="K13" i="11"/>
  <c r="K14" i="11"/>
  <c r="K15" i="11"/>
  <c r="K16" i="11"/>
  <c r="K17" i="11"/>
  <c r="K18" i="11"/>
  <c r="K19" i="11"/>
  <c r="K20" i="11"/>
  <c r="H21" i="11"/>
  <c r="J21" i="11"/>
  <c r="K21" i="11"/>
  <c r="K22" i="11"/>
  <c r="K23" i="11"/>
  <c r="K24" i="11"/>
  <c r="K25" i="11"/>
  <c r="K26" i="11"/>
  <c r="K27" i="11"/>
  <c r="K28" i="11"/>
  <c r="K29" i="11"/>
  <c r="K30" i="11"/>
  <c r="K31" i="11"/>
  <c r="G31" i="11"/>
  <c r="H31" i="11"/>
  <c r="I31" i="11"/>
  <c r="F35" i="11"/>
  <c r="I32" i="9"/>
  <c r="I11" i="9"/>
  <c r="I21" i="9"/>
  <c r="I11" i="5"/>
  <c r="I21" i="5"/>
  <c r="I32" i="5"/>
  <c r="I11" i="6"/>
  <c r="I21" i="6"/>
  <c r="I31" i="6"/>
  <c r="I11" i="7"/>
  <c r="I21" i="7"/>
  <c r="I32" i="7"/>
  <c r="I31" i="8"/>
  <c r="I21" i="8"/>
  <c r="I11" i="8"/>
  <c r="K2" i="10"/>
  <c r="K3" i="10"/>
  <c r="K4" i="10"/>
  <c r="K5" i="10"/>
  <c r="K6" i="10"/>
  <c r="K7" i="10"/>
  <c r="K8" i="10"/>
  <c r="K9" i="10"/>
  <c r="K10" i="10"/>
  <c r="G11" i="10"/>
  <c r="H11" i="10"/>
  <c r="J11" i="10"/>
  <c r="K11" i="10"/>
  <c r="K12" i="10"/>
  <c r="K13" i="10"/>
  <c r="K14" i="10"/>
  <c r="K15" i="10"/>
  <c r="K16" i="10"/>
  <c r="K17" i="10"/>
  <c r="K18" i="10"/>
  <c r="K19" i="10"/>
  <c r="K20" i="10"/>
  <c r="G21" i="10"/>
  <c r="G32" i="10"/>
  <c r="H21" i="10"/>
  <c r="K21" i="10"/>
  <c r="K22" i="10"/>
  <c r="K23" i="10"/>
  <c r="K24" i="10"/>
  <c r="K25" i="10"/>
  <c r="K26" i="10"/>
  <c r="K27" i="10"/>
  <c r="K28" i="10"/>
  <c r="K29" i="10"/>
  <c r="K30" i="10"/>
  <c r="K31" i="10"/>
  <c r="H32" i="10"/>
  <c r="K32" i="10"/>
  <c r="B36" i="10"/>
  <c r="C36" i="10"/>
  <c r="F36" i="10"/>
  <c r="J36" i="10"/>
  <c r="K30" i="8"/>
  <c r="K31" i="8"/>
  <c r="C36" i="9"/>
  <c r="B36" i="9"/>
  <c r="K31" i="9"/>
  <c r="K2" i="9"/>
  <c r="K3" i="9"/>
  <c r="K5" i="9"/>
  <c r="K6" i="9"/>
  <c r="K7" i="9"/>
  <c r="K8" i="9"/>
  <c r="K9" i="9"/>
  <c r="K10" i="9"/>
  <c r="G11" i="9"/>
  <c r="H11" i="9"/>
  <c r="H21" i="9"/>
  <c r="H32" i="9"/>
  <c r="K11" i="9"/>
  <c r="K12" i="9"/>
  <c r="K13" i="9"/>
  <c r="K14" i="9"/>
  <c r="K15" i="9"/>
  <c r="K16" i="9"/>
  <c r="K17" i="9"/>
  <c r="K18" i="9"/>
  <c r="K19" i="9"/>
  <c r="K20" i="9"/>
  <c r="G21" i="9"/>
  <c r="G32" i="9"/>
  <c r="J21" i="9"/>
  <c r="K21" i="9"/>
  <c r="K22" i="9"/>
  <c r="K23" i="9"/>
  <c r="K24" i="9"/>
  <c r="K25" i="9"/>
  <c r="K26" i="9"/>
  <c r="K27" i="9"/>
  <c r="K28" i="9"/>
  <c r="K29" i="9"/>
  <c r="K30" i="9"/>
  <c r="K32" i="9"/>
  <c r="F36" i="9"/>
  <c r="J35" i="8"/>
  <c r="F35" i="8"/>
  <c r="C35" i="8"/>
  <c r="B35" i="8"/>
  <c r="J31" i="8"/>
  <c r="H31" i="8"/>
  <c r="G31" i="8"/>
  <c r="K29" i="8"/>
  <c r="K28" i="8"/>
  <c r="K27" i="8"/>
  <c r="K26" i="8"/>
  <c r="K25" i="8"/>
  <c r="K24" i="8"/>
  <c r="K23" i="8"/>
  <c r="K22" i="8"/>
  <c r="J21" i="8"/>
  <c r="H21" i="8"/>
  <c r="G21" i="8"/>
  <c r="G11" i="8"/>
  <c r="K21" i="8"/>
  <c r="K20" i="8"/>
  <c r="K19" i="8"/>
  <c r="K18" i="8"/>
  <c r="K17" i="8"/>
  <c r="K16" i="8"/>
  <c r="K15" i="8"/>
  <c r="K14" i="8"/>
  <c r="K13" i="8"/>
  <c r="K12" i="8"/>
  <c r="J11" i="8"/>
  <c r="H11" i="8"/>
  <c r="K11" i="8"/>
  <c r="K10" i="8"/>
  <c r="K9" i="8"/>
  <c r="K8" i="8"/>
  <c r="K7" i="8"/>
  <c r="K6" i="8"/>
  <c r="K5" i="8"/>
  <c r="K2" i="8"/>
  <c r="K3" i="8"/>
  <c r="K4" i="8"/>
  <c r="J36" i="7"/>
  <c r="F36" i="7"/>
  <c r="C36" i="7"/>
  <c r="B36" i="7"/>
  <c r="J32" i="7"/>
  <c r="H32" i="7"/>
  <c r="G32" i="7"/>
  <c r="K31" i="7"/>
  <c r="K30" i="7"/>
  <c r="K29" i="7"/>
  <c r="K28" i="7"/>
  <c r="K27" i="7"/>
  <c r="K26" i="7"/>
  <c r="K25" i="7"/>
  <c r="K24" i="7"/>
  <c r="K23" i="7"/>
  <c r="K22" i="7"/>
  <c r="J21" i="7"/>
  <c r="H21" i="7"/>
  <c r="H36" i="7" s="1"/>
  <c r="G21" i="7"/>
  <c r="K21" i="7"/>
  <c r="K20" i="7"/>
  <c r="K19" i="7"/>
  <c r="K18" i="7"/>
  <c r="K17" i="7"/>
  <c r="K16" i="7"/>
  <c r="K15" i="7"/>
  <c r="K14" i="7"/>
  <c r="K13" i="7"/>
  <c r="K12" i="7"/>
  <c r="J11" i="7"/>
  <c r="H11" i="7"/>
  <c r="G11" i="7"/>
  <c r="K11" i="7"/>
  <c r="K10" i="7"/>
  <c r="K9" i="7"/>
  <c r="K8" i="7"/>
  <c r="K7" i="7"/>
  <c r="K6" i="7"/>
  <c r="K5" i="7"/>
  <c r="K4" i="7"/>
  <c r="K3" i="7"/>
  <c r="K2" i="7"/>
  <c r="J35" i="6"/>
  <c r="C35" i="6"/>
  <c r="B35" i="6"/>
  <c r="J31" i="6"/>
  <c r="K2" i="6"/>
  <c r="K3" i="6"/>
  <c r="K4" i="6"/>
  <c r="K5" i="6"/>
  <c r="K6" i="6"/>
  <c r="K7" i="6"/>
  <c r="K8" i="6"/>
  <c r="K9" i="6"/>
  <c r="K10" i="6"/>
  <c r="K11" i="6"/>
  <c r="G11" i="6"/>
  <c r="H11" i="6"/>
  <c r="H21" i="6"/>
  <c r="J11" i="6"/>
  <c r="K12" i="6"/>
  <c r="K13" i="6"/>
  <c r="K14" i="6"/>
  <c r="K15" i="6"/>
  <c r="K16" i="6"/>
  <c r="K17" i="6"/>
  <c r="K18" i="6"/>
  <c r="K19" i="6"/>
  <c r="K20" i="6"/>
  <c r="K21" i="6"/>
  <c r="G21" i="6"/>
  <c r="G31" i="6"/>
  <c r="J21" i="6"/>
  <c r="K22" i="6"/>
  <c r="K23" i="6"/>
  <c r="K24" i="6"/>
  <c r="K25" i="6"/>
  <c r="K26" i="6"/>
  <c r="K27" i="6"/>
  <c r="K28" i="6"/>
  <c r="K29" i="6"/>
  <c r="K30" i="6"/>
  <c r="K31" i="6"/>
  <c r="H31" i="6"/>
  <c r="F35" i="6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2" i="5"/>
  <c r="F36" i="5"/>
  <c r="C36" i="5"/>
  <c r="B36" i="5"/>
  <c r="H32" i="5"/>
  <c r="G32" i="5"/>
  <c r="J36" i="5"/>
  <c r="H21" i="5"/>
  <c r="G21" i="5"/>
  <c r="J21" i="5"/>
  <c r="H11" i="5"/>
  <c r="G11" i="5"/>
  <c r="J11" i="5"/>
  <c r="F34" i="4"/>
  <c r="C34" i="4"/>
  <c r="B34" i="4"/>
  <c r="J21" i="4"/>
  <c r="H21" i="4"/>
  <c r="G21" i="4"/>
  <c r="H11" i="4"/>
  <c r="G11" i="4"/>
  <c r="C36" i="1"/>
  <c r="B36" i="1"/>
  <c r="H32" i="1"/>
  <c r="H11" i="1"/>
  <c r="H21" i="1"/>
  <c r="G32" i="1"/>
  <c r="F36" i="1"/>
  <c r="J11" i="1"/>
  <c r="G21" i="1"/>
  <c r="G11" i="1"/>
  <c r="J32" i="5"/>
  <c r="J21" i="1"/>
  <c r="J32" i="1"/>
  <c r="J36" i="1"/>
  <c r="J11" i="9"/>
  <c r="J32" i="9"/>
  <c r="J21" i="14"/>
  <c r="K371" i="15"/>
  <c r="G35" i="6"/>
  <c r="I35" i="6"/>
  <c r="H35" i="6"/>
  <c r="G36" i="5"/>
  <c r="H36" i="5"/>
  <c r="I36" i="5"/>
  <c r="I34" i="4"/>
  <c r="H34" i="4"/>
  <c r="G34" i="4"/>
  <c r="I36" i="1"/>
  <c r="H36" i="1"/>
  <c r="G36" i="1"/>
  <c r="F368" i="15"/>
  <c r="F370" i="15"/>
  <c r="K34" i="4"/>
  <c r="K36" i="5"/>
  <c r="K35" i="6"/>
  <c r="H36" i="14" l="1"/>
  <c r="G36" i="14"/>
  <c r="I36" i="14"/>
  <c r="H35" i="13"/>
  <c r="G35" i="13"/>
  <c r="H36" i="12"/>
  <c r="I36" i="12"/>
  <c r="G36" i="12"/>
  <c r="I35" i="11"/>
  <c r="I36" i="10"/>
  <c r="G36" i="10"/>
  <c r="H36" i="10"/>
  <c r="I36" i="9"/>
  <c r="H36" i="9"/>
  <c r="G36" i="9"/>
  <c r="G35" i="8"/>
  <c r="H35" i="8"/>
  <c r="I35" i="8"/>
  <c r="K32" i="8"/>
  <c r="E371" i="15"/>
  <c r="G36" i="7"/>
  <c r="I36" i="7"/>
  <c r="K36" i="7" s="1"/>
  <c r="K35" i="8" s="1"/>
  <c r="K36" i="9" s="1"/>
  <c r="K36" i="10" s="1"/>
  <c r="D368" i="15"/>
  <c r="C369" i="15"/>
  <c r="B370" i="15"/>
  <c r="D370" i="15"/>
  <c r="B369" i="15"/>
  <c r="B371" i="15"/>
  <c r="D371" i="15"/>
  <c r="C370" i="15"/>
  <c r="C371" i="15"/>
  <c r="K35" i="11" l="1"/>
  <c r="K36" i="12" s="1"/>
  <c r="K35" i="13" s="1"/>
  <c r="K36" i="14" s="1"/>
</calcChain>
</file>

<file path=xl/sharedStrings.xml><?xml version="1.0" encoding="utf-8"?>
<sst xmlns="http://schemas.openxmlformats.org/spreadsheetml/2006/main" count="274" uniqueCount="38">
  <si>
    <t>Min</t>
  </si>
  <si>
    <t>Max</t>
  </si>
  <si>
    <t>mm pioggia</t>
  </si>
  <si>
    <t>Temp Media</t>
  </si>
  <si>
    <t>NEVE (cm)</t>
  </si>
  <si>
    <t>media 09-10-11-12-13-14</t>
  </si>
  <si>
    <t>09-10-11-12-13-14-15</t>
  </si>
  <si>
    <t>ESTREMI MIN</t>
  </si>
  <si>
    <t>ESTREMI MAX</t>
  </si>
  <si>
    <t>MEDIA</t>
  </si>
  <si>
    <t>MIN</t>
  </si>
  <si>
    <t>MAX</t>
  </si>
  <si>
    <t>media</t>
  </si>
  <si>
    <t>DATI PRIMA DECADE</t>
  </si>
  <si>
    <t>DATI SECONDA DECADE</t>
  </si>
  <si>
    <t>neve poi fohn</t>
  </si>
  <si>
    <t>DATI TERZA DECADE</t>
  </si>
  <si>
    <t>RIASSUNTO MESE DI GENNAIO</t>
  </si>
  <si>
    <t>Media min</t>
  </si>
  <si>
    <t>Media max</t>
  </si>
  <si>
    <t>Neve (cm)</t>
  </si>
  <si>
    <t>media mese</t>
  </si>
  <si>
    <t>pioviggine la mattina e poi fohn</t>
  </si>
  <si>
    <t>RIASSUNTO MESE DI FEBBRAIO</t>
  </si>
  <si>
    <t>Neve</t>
  </si>
  <si>
    <t>pioggia anno</t>
  </si>
  <si>
    <t>delta T</t>
  </si>
  <si>
    <t>fohn con raffica 57 km/h</t>
  </si>
  <si>
    <t>RIASSUNTO MESE DI MARZO</t>
  </si>
  <si>
    <t>RIASSUNTO MESE DI APRILE</t>
  </si>
  <si>
    <t>RIASSUNTO MESE DI MAGGIO</t>
  </si>
  <si>
    <t>RIASSUNTO MESE DI GIUGNO</t>
  </si>
  <si>
    <t>RIASSUNTO MESE DI LUGLIO</t>
  </si>
  <si>
    <t>RIASSUNTO MESE DI AGOSTO</t>
  </si>
  <si>
    <t>RIASSUNTO MESE DI SETTEMBRE</t>
  </si>
  <si>
    <t>RIASSUNTO MESE DI OTTOBRE</t>
  </si>
  <si>
    <t>RIASSUNTO MESE DI NOVEMBRE</t>
  </si>
  <si>
    <t>RIASSUNTO MESE DI 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</si>
</sst>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8"/>
      <color indexed="56"/>
      <name val="Verdana"/>
      <family val="2"/>
    </font>
    <font>
      <sz val="8"/>
      <color indexed="6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2" fontId="0" fillId="0" borderId="1" xfId="0" applyNumberFormat="1" applyBorder="1"/>
    <xf numFmtId="164" fontId="2" fillId="0" borderId="0" xfId="0" applyNumberFormat="1" applyFont="1"/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14" fontId="0" fillId="0" borderId="1" xfId="0" applyNumberFormat="1" applyBorder="1"/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Border="1"/>
    <xf numFmtId="14" fontId="2" fillId="0" borderId="1" xfId="0" applyNumberFormat="1" applyFont="1" applyBorder="1"/>
    <xf numFmtId="0" fontId="0" fillId="0" borderId="2" xfId="0" applyBorder="1"/>
    <xf numFmtId="0" fontId="0" fillId="0" borderId="1" xfId="0" applyFill="1" applyBorder="1"/>
    <xf numFmtId="164" fontId="2" fillId="0" borderId="2" xfId="0" applyNumberFormat="1" applyFont="1" applyBorder="1"/>
    <xf numFmtId="0" fontId="5" fillId="0" borderId="3" xfId="0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0" fillId="0" borderId="1" xfId="0" applyNumberFormat="1" applyBorder="1"/>
    <xf numFmtId="0" fontId="2" fillId="0" borderId="1" xfId="0" quotePrefix="1" applyFont="1" applyBorder="1"/>
    <xf numFmtId="164" fontId="2" fillId="2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0" fillId="0" borderId="5" xfId="0" applyNumberFormat="1" applyBorder="1"/>
    <xf numFmtId="14" fontId="0" fillId="0" borderId="0" xfId="0" quotePrefix="1" applyNumberFormat="1" applyAlignment="1">
      <alignment horizontal="center"/>
    </xf>
    <xf numFmtId="0" fontId="0" fillId="0" borderId="1" xfId="0" quotePrefix="1" applyBorder="1"/>
    <xf numFmtId="164" fontId="2" fillId="3" borderId="1" xfId="0" applyNumberFormat="1" applyFont="1" applyFill="1" applyBorder="1"/>
    <xf numFmtId="2" fontId="0" fillId="0" borderId="0" xfId="0" applyNumberFormat="1"/>
    <xf numFmtId="0" fontId="0" fillId="4" borderId="1" xfId="0" applyNumberFormat="1" applyFill="1" applyBorder="1"/>
    <xf numFmtId="0" fontId="0" fillId="4" borderId="0" xfId="0" applyFill="1"/>
    <xf numFmtId="0" fontId="2" fillId="0" borderId="0" xfId="0" applyFont="1"/>
    <xf numFmtId="20" fontId="0" fillId="0" borderId="0" xfId="0" applyNumberFormat="1"/>
    <xf numFmtId="46" fontId="0" fillId="0" borderId="0" xfId="0" applyNumberFormat="1"/>
    <xf numFmtId="164" fontId="0" fillId="0" borderId="1" xfId="0" applyNumberFormat="1" applyFill="1" applyBorder="1"/>
    <xf numFmtId="0" fontId="2" fillId="0" borderId="6" xfId="0" applyFont="1" applyFill="1" applyBorder="1"/>
    <xf numFmtId="165" fontId="0" fillId="0" borderId="0" xfId="0" applyNumberFormat="1"/>
    <xf numFmtId="0" fontId="0" fillId="4" borderId="1" xfId="0" applyFill="1" applyBorder="1"/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Temperature</a:t>
            </a:r>
            <a:r>
              <a:rPr lang="it-IT" baseline="0"/>
              <a:t> e mm pioggia ANNO 2015</a:t>
            </a:r>
            <a:endParaRPr lang="it-IT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29802177433688E-2"/>
          <c:y val="0.11573116727740461"/>
          <c:w val="0.89428506972280875"/>
          <c:h val="0.7153022748591394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'2015'!$D$1</c:f>
              <c:strCache>
                <c:ptCount val="1"/>
                <c:pt idx="0">
                  <c:v>mm pioggia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'2015'!$A$2:$A$367</c:f>
              <c:numCache>
                <c:formatCode>m/d/yyyy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60">
                  <c:v>42064</c:v>
                </c:pt>
                <c:pt idx="61">
                  <c:v>42065</c:v>
                </c:pt>
                <c:pt idx="62">
                  <c:v>42066</c:v>
                </c:pt>
                <c:pt idx="63">
                  <c:v>42067</c:v>
                </c:pt>
                <c:pt idx="64">
                  <c:v>42068</c:v>
                </c:pt>
                <c:pt idx="65">
                  <c:v>42069</c:v>
                </c:pt>
                <c:pt idx="66">
                  <c:v>42070</c:v>
                </c:pt>
                <c:pt idx="67">
                  <c:v>42071</c:v>
                </c:pt>
                <c:pt idx="68">
                  <c:v>42072</c:v>
                </c:pt>
                <c:pt idx="69">
                  <c:v>42073</c:v>
                </c:pt>
                <c:pt idx="70">
                  <c:v>42074</c:v>
                </c:pt>
                <c:pt idx="71">
                  <c:v>42075</c:v>
                </c:pt>
                <c:pt idx="72">
                  <c:v>42076</c:v>
                </c:pt>
                <c:pt idx="73">
                  <c:v>42077</c:v>
                </c:pt>
                <c:pt idx="74">
                  <c:v>42078</c:v>
                </c:pt>
                <c:pt idx="75">
                  <c:v>42079</c:v>
                </c:pt>
                <c:pt idx="76">
                  <c:v>42080</c:v>
                </c:pt>
                <c:pt idx="77">
                  <c:v>42081</c:v>
                </c:pt>
                <c:pt idx="78">
                  <c:v>42082</c:v>
                </c:pt>
                <c:pt idx="79">
                  <c:v>42083</c:v>
                </c:pt>
                <c:pt idx="80">
                  <c:v>42084</c:v>
                </c:pt>
                <c:pt idx="81">
                  <c:v>42085</c:v>
                </c:pt>
                <c:pt idx="82">
                  <c:v>42086</c:v>
                </c:pt>
                <c:pt idx="83">
                  <c:v>42087</c:v>
                </c:pt>
                <c:pt idx="84">
                  <c:v>42088</c:v>
                </c:pt>
                <c:pt idx="85">
                  <c:v>42089</c:v>
                </c:pt>
                <c:pt idx="86">
                  <c:v>42090</c:v>
                </c:pt>
                <c:pt idx="87">
                  <c:v>42091</c:v>
                </c:pt>
                <c:pt idx="88">
                  <c:v>42092</c:v>
                </c:pt>
                <c:pt idx="89">
                  <c:v>42093</c:v>
                </c:pt>
                <c:pt idx="90">
                  <c:v>42094</c:v>
                </c:pt>
                <c:pt idx="91">
                  <c:v>42095</c:v>
                </c:pt>
                <c:pt idx="92">
                  <c:v>42096</c:v>
                </c:pt>
                <c:pt idx="93">
                  <c:v>42097</c:v>
                </c:pt>
                <c:pt idx="94">
                  <c:v>42098</c:v>
                </c:pt>
                <c:pt idx="95">
                  <c:v>42099</c:v>
                </c:pt>
                <c:pt idx="96">
                  <c:v>42100</c:v>
                </c:pt>
                <c:pt idx="97">
                  <c:v>42101</c:v>
                </c:pt>
                <c:pt idx="98">
                  <c:v>42102</c:v>
                </c:pt>
                <c:pt idx="99">
                  <c:v>42103</c:v>
                </c:pt>
                <c:pt idx="100">
                  <c:v>42104</c:v>
                </c:pt>
                <c:pt idx="101">
                  <c:v>42105</c:v>
                </c:pt>
                <c:pt idx="102">
                  <c:v>42106</c:v>
                </c:pt>
                <c:pt idx="103">
                  <c:v>42107</c:v>
                </c:pt>
                <c:pt idx="104">
                  <c:v>42108</c:v>
                </c:pt>
                <c:pt idx="105">
                  <c:v>42109</c:v>
                </c:pt>
                <c:pt idx="106">
                  <c:v>42110</c:v>
                </c:pt>
                <c:pt idx="107">
                  <c:v>42111</c:v>
                </c:pt>
                <c:pt idx="108">
                  <c:v>42112</c:v>
                </c:pt>
                <c:pt idx="109">
                  <c:v>42113</c:v>
                </c:pt>
                <c:pt idx="110">
                  <c:v>42114</c:v>
                </c:pt>
                <c:pt idx="111">
                  <c:v>42115</c:v>
                </c:pt>
                <c:pt idx="112">
                  <c:v>42116</c:v>
                </c:pt>
                <c:pt idx="113">
                  <c:v>42117</c:v>
                </c:pt>
                <c:pt idx="114">
                  <c:v>42118</c:v>
                </c:pt>
                <c:pt idx="115">
                  <c:v>42119</c:v>
                </c:pt>
                <c:pt idx="116">
                  <c:v>42120</c:v>
                </c:pt>
                <c:pt idx="117">
                  <c:v>42121</c:v>
                </c:pt>
                <c:pt idx="118">
                  <c:v>42122</c:v>
                </c:pt>
                <c:pt idx="119">
                  <c:v>42123</c:v>
                </c:pt>
                <c:pt idx="120">
                  <c:v>42124</c:v>
                </c:pt>
                <c:pt idx="121">
                  <c:v>42125</c:v>
                </c:pt>
                <c:pt idx="122">
                  <c:v>42126</c:v>
                </c:pt>
                <c:pt idx="123">
                  <c:v>42127</c:v>
                </c:pt>
                <c:pt idx="124">
                  <c:v>42128</c:v>
                </c:pt>
                <c:pt idx="125">
                  <c:v>42129</c:v>
                </c:pt>
                <c:pt idx="126">
                  <c:v>42130</c:v>
                </c:pt>
                <c:pt idx="127">
                  <c:v>42131</c:v>
                </c:pt>
                <c:pt idx="128">
                  <c:v>42132</c:v>
                </c:pt>
                <c:pt idx="129">
                  <c:v>42133</c:v>
                </c:pt>
                <c:pt idx="130">
                  <c:v>42134</c:v>
                </c:pt>
                <c:pt idx="131">
                  <c:v>42135</c:v>
                </c:pt>
                <c:pt idx="132">
                  <c:v>42136</c:v>
                </c:pt>
                <c:pt idx="133">
                  <c:v>42137</c:v>
                </c:pt>
                <c:pt idx="134">
                  <c:v>42138</c:v>
                </c:pt>
                <c:pt idx="135">
                  <c:v>42139</c:v>
                </c:pt>
                <c:pt idx="136">
                  <c:v>42140</c:v>
                </c:pt>
                <c:pt idx="137">
                  <c:v>42141</c:v>
                </c:pt>
                <c:pt idx="138">
                  <c:v>42142</c:v>
                </c:pt>
                <c:pt idx="139">
                  <c:v>42143</c:v>
                </c:pt>
                <c:pt idx="140">
                  <c:v>42144</c:v>
                </c:pt>
                <c:pt idx="141">
                  <c:v>42145</c:v>
                </c:pt>
                <c:pt idx="142">
                  <c:v>42146</c:v>
                </c:pt>
                <c:pt idx="143">
                  <c:v>42147</c:v>
                </c:pt>
                <c:pt idx="144">
                  <c:v>42148</c:v>
                </c:pt>
                <c:pt idx="145">
                  <c:v>42149</c:v>
                </c:pt>
                <c:pt idx="146">
                  <c:v>42150</c:v>
                </c:pt>
                <c:pt idx="147">
                  <c:v>42151</c:v>
                </c:pt>
                <c:pt idx="148">
                  <c:v>42152</c:v>
                </c:pt>
                <c:pt idx="149">
                  <c:v>42153</c:v>
                </c:pt>
                <c:pt idx="150">
                  <c:v>42154</c:v>
                </c:pt>
                <c:pt idx="151">
                  <c:v>42155</c:v>
                </c:pt>
                <c:pt idx="152">
                  <c:v>42156</c:v>
                </c:pt>
                <c:pt idx="153">
                  <c:v>42157</c:v>
                </c:pt>
                <c:pt idx="154">
                  <c:v>42158</c:v>
                </c:pt>
                <c:pt idx="155">
                  <c:v>42159</c:v>
                </c:pt>
                <c:pt idx="156">
                  <c:v>42160</c:v>
                </c:pt>
                <c:pt idx="157">
                  <c:v>42161</c:v>
                </c:pt>
                <c:pt idx="158">
                  <c:v>42162</c:v>
                </c:pt>
                <c:pt idx="159">
                  <c:v>42163</c:v>
                </c:pt>
                <c:pt idx="160">
                  <c:v>42164</c:v>
                </c:pt>
                <c:pt idx="161">
                  <c:v>42165</c:v>
                </c:pt>
                <c:pt idx="162">
                  <c:v>42166</c:v>
                </c:pt>
                <c:pt idx="163">
                  <c:v>42167</c:v>
                </c:pt>
                <c:pt idx="164">
                  <c:v>42168</c:v>
                </c:pt>
                <c:pt idx="165">
                  <c:v>42169</c:v>
                </c:pt>
                <c:pt idx="166">
                  <c:v>42170</c:v>
                </c:pt>
                <c:pt idx="167">
                  <c:v>42171</c:v>
                </c:pt>
                <c:pt idx="168">
                  <c:v>42172</c:v>
                </c:pt>
                <c:pt idx="169">
                  <c:v>42173</c:v>
                </c:pt>
                <c:pt idx="170">
                  <c:v>42174</c:v>
                </c:pt>
                <c:pt idx="171">
                  <c:v>42175</c:v>
                </c:pt>
                <c:pt idx="172">
                  <c:v>42176</c:v>
                </c:pt>
                <c:pt idx="173">
                  <c:v>42177</c:v>
                </c:pt>
                <c:pt idx="174">
                  <c:v>42178</c:v>
                </c:pt>
                <c:pt idx="175">
                  <c:v>42179</c:v>
                </c:pt>
                <c:pt idx="176">
                  <c:v>42180</c:v>
                </c:pt>
                <c:pt idx="177">
                  <c:v>42181</c:v>
                </c:pt>
                <c:pt idx="178">
                  <c:v>42182</c:v>
                </c:pt>
                <c:pt idx="179">
                  <c:v>42183</c:v>
                </c:pt>
                <c:pt idx="180">
                  <c:v>42184</c:v>
                </c:pt>
                <c:pt idx="181">
                  <c:v>42185</c:v>
                </c:pt>
                <c:pt idx="182">
                  <c:v>42186</c:v>
                </c:pt>
                <c:pt idx="183">
                  <c:v>42187</c:v>
                </c:pt>
                <c:pt idx="184">
                  <c:v>42188</c:v>
                </c:pt>
                <c:pt idx="185">
                  <c:v>42189</c:v>
                </c:pt>
                <c:pt idx="186">
                  <c:v>42190</c:v>
                </c:pt>
                <c:pt idx="187">
                  <c:v>42191</c:v>
                </c:pt>
                <c:pt idx="188">
                  <c:v>42192</c:v>
                </c:pt>
                <c:pt idx="189">
                  <c:v>42193</c:v>
                </c:pt>
                <c:pt idx="190">
                  <c:v>42194</c:v>
                </c:pt>
                <c:pt idx="191">
                  <c:v>42195</c:v>
                </c:pt>
                <c:pt idx="192">
                  <c:v>42196</c:v>
                </c:pt>
                <c:pt idx="193">
                  <c:v>42197</c:v>
                </c:pt>
                <c:pt idx="194">
                  <c:v>42198</c:v>
                </c:pt>
                <c:pt idx="195">
                  <c:v>42199</c:v>
                </c:pt>
                <c:pt idx="196">
                  <c:v>42200</c:v>
                </c:pt>
                <c:pt idx="197">
                  <c:v>42201</c:v>
                </c:pt>
                <c:pt idx="198">
                  <c:v>42202</c:v>
                </c:pt>
                <c:pt idx="199">
                  <c:v>42203</c:v>
                </c:pt>
                <c:pt idx="200">
                  <c:v>42204</c:v>
                </c:pt>
                <c:pt idx="201">
                  <c:v>42205</c:v>
                </c:pt>
                <c:pt idx="202">
                  <c:v>42206</c:v>
                </c:pt>
                <c:pt idx="203">
                  <c:v>42207</c:v>
                </c:pt>
                <c:pt idx="204">
                  <c:v>42208</c:v>
                </c:pt>
                <c:pt idx="205">
                  <c:v>42209</c:v>
                </c:pt>
                <c:pt idx="206">
                  <c:v>42210</c:v>
                </c:pt>
                <c:pt idx="207">
                  <c:v>42211</c:v>
                </c:pt>
                <c:pt idx="208">
                  <c:v>42212</c:v>
                </c:pt>
                <c:pt idx="209">
                  <c:v>42213</c:v>
                </c:pt>
                <c:pt idx="210">
                  <c:v>42214</c:v>
                </c:pt>
                <c:pt idx="211">
                  <c:v>42215</c:v>
                </c:pt>
                <c:pt idx="212">
                  <c:v>42216</c:v>
                </c:pt>
                <c:pt idx="213">
                  <c:v>42217</c:v>
                </c:pt>
                <c:pt idx="214">
                  <c:v>42218</c:v>
                </c:pt>
                <c:pt idx="215">
                  <c:v>42219</c:v>
                </c:pt>
                <c:pt idx="216">
                  <c:v>42220</c:v>
                </c:pt>
                <c:pt idx="217">
                  <c:v>42221</c:v>
                </c:pt>
                <c:pt idx="218">
                  <c:v>42222</c:v>
                </c:pt>
                <c:pt idx="219">
                  <c:v>42223</c:v>
                </c:pt>
                <c:pt idx="220">
                  <c:v>42224</c:v>
                </c:pt>
                <c:pt idx="221">
                  <c:v>42225</c:v>
                </c:pt>
                <c:pt idx="222">
                  <c:v>42226</c:v>
                </c:pt>
                <c:pt idx="223">
                  <c:v>42227</c:v>
                </c:pt>
                <c:pt idx="224">
                  <c:v>42228</c:v>
                </c:pt>
                <c:pt idx="225">
                  <c:v>42229</c:v>
                </c:pt>
                <c:pt idx="226">
                  <c:v>42230</c:v>
                </c:pt>
                <c:pt idx="227">
                  <c:v>42231</c:v>
                </c:pt>
                <c:pt idx="228">
                  <c:v>42232</c:v>
                </c:pt>
                <c:pt idx="229">
                  <c:v>42233</c:v>
                </c:pt>
                <c:pt idx="230">
                  <c:v>42234</c:v>
                </c:pt>
                <c:pt idx="231">
                  <c:v>42235</c:v>
                </c:pt>
                <c:pt idx="232">
                  <c:v>42236</c:v>
                </c:pt>
                <c:pt idx="233">
                  <c:v>42237</c:v>
                </c:pt>
                <c:pt idx="234">
                  <c:v>42238</c:v>
                </c:pt>
                <c:pt idx="235">
                  <c:v>42239</c:v>
                </c:pt>
                <c:pt idx="236">
                  <c:v>42240</c:v>
                </c:pt>
                <c:pt idx="237">
                  <c:v>42241</c:v>
                </c:pt>
                <c:pt idx="238">
                  <c:v>42242</c:v>
                </c:pt>
                <c:pt idx="239">
                  <c:v>42243</c:v>
                </c:pt>
                <c:pt idx="240">
                  <c:v>42244</c:v>
                </c:pt>
                <c:pt idx="241">
                  <c:v>42245</c:v>
                </c:pt>
                <c:pt idx="242">
                  <c:v>42246</c:v>
                </c:pt>
                <c:pt idx="243">
                  <c:v>42247</c:v>
                </c:pt>
                <c:pt idx="244">
                  <c:v>42248</c:v>
                </c:pt>
                <c:pt idx="245">
                  <c:v>42249</c:v>
                </c:pt>
                <c:pt idx="246">
                  <c:v>42250</c:v>
                </c:pt>
                <c:pt idx="247">
                  <c:v>42251</c:v>
                </c:pt>
                <c:pt idx="248">
                  <c:v>42252</c:v>
                </c:pt>
                <c:pt idx="249">
                  <c:v>42253</c:v>
                </c:pt>
                <c:pt idx="250">
                  <c:v>42254</c:v>
                </c:pt>
                <c:pt idx="251">
                  <c:v>42255</c:v>
                </c:pt>
                <c:pt idx="252">
                  <c:v>42256</c:v>
                </c:pt>
                <c:pt idx="253">
                  <c:v>42257</c:v>
                </c:pt>
                <c:pt idx="254">
                  <c:v>42258</c:v>
                </c:pt>
                <c:pt idx="255">
                  <c:v>42259</c:v>
                </c:pt>
                <c:pt idx="256">
                  <c:v>42260</c:v>
                </c:pt>
                <c:pt idx="257">
                  <c:v>42261</c:v>
                </c:pt>
                <c:pt idx="258">
                  <c:v>42262</c:v>
                </c:pt>
                <c:pt idx="259">
                  <c:v>42263</c:v>
                </c:pt>
                <c:pt idx="260">
                  <c:v>42264</c:v>
                </c:pt>
                <c:pt idx="261">
                  <c:v>42265</c:v>
                </c:pt>
                <c:pt idx="262">
                  <c:v>42266</c:v>
                </c:pt>
                <c:pt idx="263">
                  <c:v>42267</c:v>
                </c:pt>
                <c:pt idx="264">
                  <c:v>42268</c:v>
                </c:pt>
                <c:pt idx="265">
                  <c:v>42269</c:v>
                </c:pt>
                <c:pt idx="266">
                  <c:v>42270</c:v>
                </c:pt>
                <c:pt idx="267">
                  <c:v>42271</c:v>
                </c:pt>
                <c:pt idx="268">
                  <c:v>42272</c:v>
                </c:pt>
                <c:pt idx="269">
                  <c:v>42273</c:v>
                </c:pt>
                <c:pt idx="270">
                  <c:v>42274</c:v>
                </c:pt>
                <c:pt idx="271">
                  <c:v>42275</c:v>
                </c:pt>
                <c:pt idx="272">
                  <c:v>42276</c:v>
                </c:pt>
                <c:pt idx="273">
                  <c:v>42277</c:v>
                </c:pt>
                <c:pt idx="274">
                  <c:v>42278</c:v>
                </c:pt>
                <c:pt idx="275">
                  <c:v>42279</c:v>
                </c:pt>
                <c:pt idx="276">
                  <c:v>42280</c:v>
                </c:pt>
                <c:pt idx="277">
                  <c:v>42281</c:v>
                </c:pt>
                <c:pt idx="278">
                  <c:v>42282</c:v>
                </c:pt>
                <c:pt idx="279">
                  <c:v>42283</c:v>
                </c:pt>
                <c:pt idx="280">
                  <c:v>42284</c:v>
                </c:pt>
                <c:pt idx="281">
                  <c:v>42285</c:v>
                </c:pt>
                <c:pt idx="282">
                  <c:v>42286</c:v>
                </c:pt>
                <c:pt idx="283">
                  <c:v>42287</c:v>
                </c:pt>
                <c:pt idx="284">
                  <c:v>42288</c:v>
                </c:pt>
                <c:pt idx="285">
                  <c:v>42289</c:v>
                </c:pt>
                <c:pt idx="286">
                  <c:v>42290</c:v>
                </c:pt>
                <c:pt idx="287">
                  <c:v>42291</c:v>
                </c:pt>
                <c:pt idx="288">
                  <c:v>42292</c:v>
                </c:pt>
                <c:pt idx="289">
                  <c:v>42293</c:v>
                </c:pt>
                <c:pt idx="290">
                  <c:v>42294</c:v>
                </c:pt>
                <c:pt idx="291">
                  <c:v>42295</c:v>
                </c:pt>
                <c:pt idx="292">
                  <c:v>42296</c:v>
                </c:pt>
                <c:pt idx="293">
                  <c:v>42297</c:v>
                </c:pt>
                <c:pt idx="294">
                  <c:v>42298</c:v>
                </c:pt>
                <c:pt idx="295">
                  <c:v>42299</c:v>
                </c:pt>
                <c:pt idx="296">
                  <c:v>42300</c:v>
                </c:pt>
                <c:pt idx="297">
                  <c:v>42301</c:v>
                </c:pt>
                <c:pt idx="298">
                  <c:v>42302</c:v>
                </c:pt>
                <c:pt idx="299">
                  <c:v>42303</c:v>
                </c:pt>
                <c:pt idx="300">
                  <c:v>42304</c:v>
                </c:pt>
                <c:pt idx="301">
                  <c:v>42305</c:v>
                </c:pt>
                <c:pt idx="302">
                  <c:v>42306</c:v>
                </c:pt>
                <c:pt idx="303">
                  <c:v>42307</c:v>
                </c:pt>
                <c:pt idx="304">
                  <c:v>42308</c:v>
                </c:pt>
                <c:pt idx="305">
                  <c:v>42309</c:v>
                </c:pt>
                <c:pt idx="306">
                  <c:v>42310</c:v>
                </c:pt>
                <c:pt idx="307">
                  <c:v>42311</c:v>
                </c:pt>
                <c:pt idx="308">
                  <c:v>42312</c:v>
                </c:pt>
                <c:pt idx="309">
                  <c:v>42313</c:v>
                </c:pt>
                <c:pt idx="310">
                  <c:v>42314</c:v>
                </c:pt>
                <c:pt idx="311">
                  <c:v>42315</c:v>
                </c:pt>
                <c:pt idx="312">
                  <c:v>42316</c:v>
                </c:pt>
                <c:pt idx="313">
                  <c:v>42317</c:v>
                </c:pt>
                <c:pt idx="314">
                  <c:v>42318</c:v>
                </c:pt>
                <c:pt idx="315">
                  <c:v>42319</c:v>
                </c:pt>
                <c:pt idx="316">
                  <c:v>42320</c:v>
                </c:pt>
                <c:pt idx="317">
                  <c:v>42321</c:v>
                </c:pt>
                <c:pt idx="318">
                  <c:v>42322</c:v>
                </c:pt>
                <c:pt idx="319">
                  <c:v>42323</c:v>
                </c:pt>
                <c:pt idx="320">
                  <c:v>42324</c:v>
                </c:pt>
                <c:pt idx="321">
                  <c:v>42325</c:v>
                </c:pt>
                <c:pt idx="322">
                  <c:v>42326</c:v>
                </c:pt>
                <c:pt idx="323">
                  <c:v>42327</c:v>
                </c:pt>
                <c:pt idx="324">
                  <c:v>42328</c:v>
                </c:pt>
                <c:pt idx="325">
                  <c:v>42329</c:v>
                </c:pt>
                <c:pt idx="326">
                  <c:v>42330</c:v>
                </c:pt>
                <c:pt idx="327">
                  <c:v>42331</c:v>
                </c:pt>
                <c:pt idx="328">
                  <c:v>42332</c:v>
                </c:pt>
                <c:pt idx="329">
                  <c:v>42333</c:v>
                </c:pt>
                <c:pt idx="330">
                  <c:v>42334</c:v>
                </c:pt>
                <c:pt idx="331">
                  <c:v>42335</c:v>
                </c:pt>
                <c:pt idx="332">
                  <c:v>42336</c:v>
                </c:pt>
                <c:pt idx="333">
                  <c:v>42337</c:v>
                </c:pt>
                <c:pt idx="334">
                  <c:v>42338</c:v>
                </c:pt>
                <c:pt idx="335">
                  <c:v>42339</c:v>
                </c:pt>
                <c:pt idx="336">
                  <c:v>42340</c:v>
                </c:pt>
                <c:pt idx="337">
                  <c:v>42341</c:v>
                </c:pt>
                <c:pt idx="338">
                  <c:v>42342</c:v>
                </c:pt>
                <c:pt idx="339">
                  <c:v>42343</c:v>
                </c:pt>
                <c:pt idx="340">
                  <c:v>42344</c:v>
                </c:pt>
                <c:pt idx="341">
                  <c:v>42345</c:v>
                </c:pt>
                <c:pt idx="342">
                  <c:v>42346</c:v>
                </c:pt>
                <c:pt idx="343">
                  <c:v>42347</c:v>
                </c:pt>
                <c:pt idx="344">
                  <c:v>42348</c:v>
                </c:pt>
                <c:pt idx="345">
                  <c:v>42349</c:v>
                </c:pt>
                <c:pt idx="346">
                  <c:v>42350</c:v>
                </c:pt>
                <c:pt idx="347">
                  <c:v>42351</c:v>
                </c:pt>
                <c:pt idx="348">
                  <c:v>42352</c:v>
                </c:pt>
                <c:pt idx="349">
                  <c:v>42353</c:v>
                </c:pt>
                <c:pt idx="350">
                  <c:v>42354</c:v>
                </c:pt>
                <c:pt idx="351">
                  <c:v>42355</c:v>
                </c:pt>
                <c:pt idx="352">
                  <c:v>42356</c:v>
                </c:pt>
                <c:pt idx="353">
                  <c:v>42357</c:v>
                </c:pt>
                <c:pt idx="354">
                  <c:v>42358</c:v>
                </c:pt>
                <c:pt idx="355">
                  <c:v>42359</c:v>
                </c:pt>
                <c:pt idx="356">
                  <c:v>42360</c:v>
                </c:pt>
                <c:pt idx="357">
                  <c:v>42361</c:v>
                </c:pt>
                <c:pt idx="358">
                  <c:v>42362</c:v>
                </c:pt>
                <c:pt idx="359">
                  <c:v>42363</c:v>
                </c:pt>
                <c:pt idx="360">
                  <c:v>42364</c:v>
                </c:pt>
                <c:pt idx="361">
                  <c:v>42365</c:v>
                </c:pt>
                <c:pt idx="362">
                  <c:v>42366</c:v>
                </c:pt>
                <c:pt idx="363">
                  <c:v>42367</c:v>
                </c:pt>
                <c:pt idx="364">
                  <c:v>42368</c:v>
                </c:pt>
                <c:pt idx="365">
                  <c:v>42369</c:v>
                </c:pt>
              </c:numCache>
            </c:numRef>
          </c:cat>
          <c:val>
            <c:numRef>
              <c:f>'2015'!$D$2:$D$367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2.4</c:v>
                </c:pt>
                <c:pt idx="15">
                  <c:v>26.7</c:v>
                </c:pt>
                <c:pt idx="16">
                  <c:v>22.2</c:v>
                </c:pt>
                <c:pt idx="17">
                  <c:v>0.3</c:v>
                </c:pt>
                <c:pt idx="18">
                  <c:v>0</c:v>
                </c:pt>
                <c:pt idx="19">
                  <c:v>0</c:v>
                </c:pt>
                <c:pt idx="20">
                  <c:v>0.3</c:v>
                </c:pt>
                <c:pt idx="21">
                  <c:v>2.7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5.4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15.6</c:v>
                </c:pt>
                <c:pt idx="36">
                  <c:v>3</c:v>
                </c:pt>
                <c:pt idx="37">
                  <c:v>1.2</c:v>
                </c:pt>
                <c:pt idx="38">
                  <c:v>1.2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9.6</c:v>
                </c:pt>
                <c:pt idx="45">
                  <c:v>3.6</c:v>
                </c:pt>
                <c:pt idx="46">
                  <c:v>0.3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6.6</c:v>
                </c:pt>
                <c:pt idx="52">
                  <c:v>3.3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0.9</c:v>
                </c:pt>
                <c:pt idx="62">
                  <c:v>0</c:v>
                </c:pt>
                <c:pt idx="63">
                  <c:v>0</c:v>
                </c:pt>
                <c:pt idx="64">
                  <c:v>0.3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2.7</c:v>
                </c:pt>
                <c:pt idx="82">
                  <c:v>0</c:v>
                </c:pt>
                <c:pt idx="83">
                  <c:v>3.3</c:v>
                </c:pt>
                <c:pt idx="84">
                  <c:v>0.6</c:v>
                </c:pt>
                <c:pt idx="85">
                  <c:v>5.0999999999999996</c:v>
                </c:pt>
                <c:pt idx="86">
                  <c:v>2.7</c:v>
                </c:pt>
                <c:pt idx="87">
                  <c:v>0</c:v>
                </c:pt>
                <c:pt idx="88">
                  <c:v>0</c:v>
                </c:pt>
                <c:pt idx="89">
                  <c:v>1.2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2.4</c:v>
                </c:pt>
                <c:pt idx="108">
                  <c:v>0</c:v>
                </c:pt>
                <c:pt idx="109">
                  <c:v>0.3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1.2</c:v>
                </c:pt>
                <c:pt idx="117">
                  <c:v>7.5</c:v>
                </c:pt>
                <c:pt idx="118">
                  <c:v>0.3</c:v>
                </c:pt>
                <c:pt idx="119">
                  <c:v>0</c:v>
                </c:pt>
                <c:pt idx="120">
                  <c:v>10.5</c:v>
                </c:pt>
                <c:pt idx="121">
                  <c:v>15.6</c:v>
                </c:pt>
                <c:pt idx="122">
                  <c:v>1.2</c:v>
                </c:pt>
                <c:pt idx="123">
                  <c:v>0.6</c:v>
                </c:pt>
                <c:pt idx="124">
                  <c:v>0</c:v>
                </c:pt>
                <c:pt idx="125">
                  <c:v>0</c:v>
                </c:pt>
                <c:pt idx="126">
                  <c:v>0.3</c:v>
                </c:pt>
                <c:pt idx="127">
                  <c:v>0</c:v>
                </c:pt>
                <c:pt idx="128">
                  <c:v>17</c:v>
                </c:pt>
                <c:pt idx="129">
                  <c:v>3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9.1999999999999993</c:v>
                </c:pt>
                <c:pt idx="136">
                  <c:v>7.2</c:v>
                </c:pt>
                <c:pt idx="137">
                  <c:v>6.3</c:v>
                </c:pt>
                <c:pt idx="138">
                  <c:v>0</c:v>
                </c:pt>
                <c:pt idx="139">
                  <c:v>9.3000000000000007</c:v>
                </c:pt>
                <c:pt idx="140">
                  <c:v>25.2</c:v>
                </c:pt>
                <c:pt idx="141">
                  <c:v>0</c:v>
                </c:pt>
                <c:pt idx="142">
                  <c:v>0</c:v>
                </c:pt>
                <c:pt idx="143">
                  <c:v>2.1</c:v>
                </c:pt>
                <c:pt idx="144">
                  <c:v>0</c:v>
                </c:pt>
                <c:pt idx="145">
                  <c:v>1.5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1.2</c:v>
                </c:pt>
                <c:pt idx="151">
                  <c:v>0</c:v>
                </c:pt>
                <c:pt idx="152">
                  <c:v>0.3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19.8</c:v>
                </c:pt>
                <c:pt idx="158">
                  <c:v>34.200000000000003</c:v>
                </c:pt>
                <c:pt idx="159">
                  <c:v>22.2</c:v>
                </c:pt>
                <c:pt idx="160">
                  <c:v>5.7</c:v>
                </c:pt>
                <c:pt idx="161">
                  <c:v>0</c:v>
                </c:pt>
                <c:pt idx="162">
                  <c:v>3.6</c:v>
                </c:pt>
                <c:pt idx="163">
                  <c:v>0.3</c:v>
                </c:pt>
                <c:pt idx="164">
                  <c:v>9.3000000000000007</c:v>
                </c:pt>
                <c:pt idx="165">
                  <c:v>17.399999999999999</c:v>
                </c:pt>
                <c:pt idx="166">
                  <c:v>4.5</c:v>
                </c:pt>
                <c:pt idx="167">
                  <c:v>13.8</c:v>
                </c:pt>
                <c:pt idx="168">
                  <c:v>0.3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1.5</c:v>
                </c:pt>
                <c:pt idx="174">
                  <c:v>28.2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15.9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19.2</c:v>
                </c:pt>
                <c:pt idx="185">
                  <c:v>0.3</c:v>
                </c:pt>
                <c:pt idx="186">
                  <c:v>5.7</c:v>
                </c:pt>
                <c:pt idx="187">
                  <c:v>0</c:v>
                </c:pt>
                <c:pt idx="188">
                  <c:v>0</c:v>
                </c:pt>
                <c:pt idx="189">
                  <c:v>63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3</c:v>
                </c:pt>
                <c:pt idx="205">
                  <c:v>0.3</c:v>
                </c:pt>
                <c:pt idx="206">
                  <c:v>10.5</c:v>
                </c:pt>
                <c:pt idx="207">
                  <c:v>0</c:v>
                </c:pt>
                <c:pt idx="208">
                  <c:v>9.9</c:v>
                </c:pt>
                <c:pt idx="209">
                  <c:v>0</c:v>
                </c:pt>
                <c:pt idx="210">
                  <c:v>10.5</c:v>
                </c:pt>
                <c:pt idx="211">
                  <c:v>0.6</c:v>
                </c:pt>
                <c:pt idx="212">
                  <c:v>0</c:v>
                </c:pt>
                <c:pt idx="213">
                  <c:v>26.1</c:v>
                </c:pt>
                <c:pt idx="214">
                  <c:v>0.6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1.2</c:v>
                </c:pt>
                <c:pt idx="221">
                  <c:v>29.2</c:v>
                </c:pt>
                <c:pt idx="222">
                  <c:v>0.3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3.6</c:v>
                </c:pt>
                <c:pt idx="227">
                  <c:v>0.9</c:v>
                </c:pt>
                <c:pt idx="228">
                  <c:v>12.9</c:v>
                </c:pt>
                <c:pt idx="229">
                  <c:v>3</c:v>
                </c:pt>
                <c:pt idx="230">
                  <c:v>14.1</c:v>
                </c:pt>
                <c:pt idx="231">
                  <c:v>15.3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2.7</c:v>
                </c:pt>
                <c:pt idx="236">
                  <c:v>20.399999999999999</c:v>
                </c:pt>
                <c:pt idx="237">
                  <c:v>10.5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5.4</c:v>
                </c:pt>
                <c:pt idx="246">
                  <c:v>32.1</c:v>
                </c:pt>
                <c:pt idx="247">
                  <c:v>4.2</c:v>
                </c:pt>
                <c:pt idx="248">
                  <c:v>18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1.2</c:v>
                </c:pt>
                <c:pt idx="253">
                  <c:v>3.6</c:v>
                </c:pt>
                <c:pt idx="254">
                  <c:v>1.2</c:v>
                </c:pt>
                <c:pt idx="255">
                  <c:v>0</c:v>
                </c:pt>
                <c:pt idx="256">
                  <c:v>0.3</c:v>
                </c:pt>
                <c:pt idx="257">
                  <c:v>8.6999999999999993</c:v>
                </c:pt>
                <c:pt idx="258">
                  <c:v>0</c:v>
                </c:pt>
                <c:pt idx="259">
                  <c:v>6.9</c:v>
                </c:pt>
                <c:pt idx="260">
                  <c:v>0.6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12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0.3</c:v>
                </c:pt>
                <c:pt idx="272">
                  <c:v>0</c:v>
                </c:pt>
                <c:pt idx="273">
                  <c:v>2.1</c:v>
                </c:pt>
                <c:pt idx="274">
                  <c:v>0</c:v>
                </c:pt>
                <c:pt idx="275">
                  <c:v>9.3000000000000007</c:v>
                </c:pt>
                <c:pt idx="276">
                  <c:v>2.7</c:v>
                </c:pt>
                <c:pt idx="277">
                  <c:v>22.8</c:v>
                </c:pt>
                <c:pt idx="278">
                  <c:v>0</c:v>
                </c:pt>
                <c:pt idx="279">
                  <c:v>3</c:v>
                </c:pt>
                <c:pt idx="280">
                  <c:v>3.6</c:v>
                </c:pt>
                <c:pt idx="281">
                  <c:v>1.5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0.6</c:v>
                </c:pt>
                <c:pt idx="286">
                  <c:v>11.1</c:v>
                </c:pt>
                <c:pt idx="287">
                  <c:v>35.1</c:v>
                </c:pt>
                <c:pt idx="288">
                  <c:v>11.4</c:v>
                </c:pt>
                <c:pt idx="289">
                  <c:v>11.1</c:v>
                </c:pt>
                <c:pt idx="290">
                  <c:v>2.1</c:v>
                </c:pt>
                <c:pt idx="291">
                  <c:v>0.3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25.2</c:v>
                </c:pt>
                <c:pt idx="302">
                  <c:v>17.100000000000001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C-41E1-B5CF-5880D2EC33E3}"/>
            </c:ext>
          </c:extLst>
        </c:ser>
        <c:ser>
          <c:idx val="4"/>
          <c:order val="4"/>
          <c:tx>
            <c:v>Neve</c:v>
          </c:tx>
          <c:spPr>
            <a:ln w="22225"/>
          </c:spPr>
          <c:invertIfNegative val="0"/>
          <c:cat>
            <c:numRef>
              <c:f>'2015'!$A$2:$A$367</c:f>
              <c:numCache>
                <c:formatCode>m/d/yyyy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60">
                  <c:v>42064</c:v>
                </c:pt>
                <c:pt idx="61">
                  <c:v>42065</c:v>
                </c:pt>
                <c:pt idx="62">
                  <c:v>42066</c:v>
                </c:pt>
                <c:pt idx="63">
                  <c:v>42067</c:v>
                </c:pt>
                <c:pt idx="64">
                  <c:v>42068</c:v>
                </c:pt>
                <c:pt idx="65">
                  <c:v>42069</c:v>
                </c:pt>
                <c:pt idx="66">
                  <c:v>42070</c:v>
                </c:pt>
                <c:pt idx="67">
                  <c:v>42071</c:v>
                </c:pt>
                <c:pt idx="68">
                  <c:v>42072</c:v>
                </c:pt>
                <c:pt idx="69">
                  <c:v>42073</c:v>
                </c:pt>
                <c:pt idx="70">
                  <c:v>42074</c:v>
                </c:pt>
                <c:pt idx="71">
                  <c:v>42075</c:v>
                </c:pt>
                <c:pt idx="72">
                  <c:v>42076</c:v>
                </c:pt>
                <c:pt idx="73">
                  <c:v>42077</c:v>
                </c:pt>
                <c:pt idx="74">
                  <c:v>42078</c:v>
                </c:pt>
                <c:pt idx="75">
                  <c:v>42079</c:v>
                </c:pt>
                <c:pt idx="76">
                  <c:v>42080</c:v>
                </c:pt>
                <c:pt idx="77">
                  <c:v>42081</c:v>
                </c:pt>
                <c:pt idx="78">
                  <c:v>42082</c:v>
                </c:pt>
                <c:pt idx="79">
                  <c:v>42083</c:v>
                </c:pt>
                <c:pt idx="80">
                  <c:v>42084</c:v>
                </c:pt>
                <c:pt idx="81">
                  <c:v>42085</c:v>
                </c:pt>
                <c:pt idx="82">
                  <c:v>42086</c:v>
                </c:pt>
                <c:pt idx="83">
                  <c:v>42087</c:v>
                </c:pt>
                <c:pt idx="84">
                  <c:v>42088</c:v>
                </c:pt>
                <c:pt idx="85">
                  <c:v>42089</c:v>
                </c:pt>
                <c:pt idx="86">
                  <c:v>42090</c:v>
                </c:pt>
                <c:pt idx="87">
                  <c:v>42091</c:v>
                </c:pt>
                <c:pt idx="88">
                  <c:v>42092</c:v>
                </c:pt>
                <c:pt idx="89">
                  <c:v>42093</c:v>
                </c:pt>
                <c:pt idx="90">
                  <c:v>42094</c:v>
                </c:pt>
                <c:pt idx="91">
                  <c:v>42095</c:v>
                </c:pt>
                <c:pt idx="92">
                  <c:v>42096</c:v>
                </c:pt>
                <c:pt idx="93">
                  <c:v>42097</c:v>
                </c:pt>
                <c:pt idx="94">
                  <c:v>42098</c:v>
                </c:pt>
                <c:pt idx="95">
                  <c:v>42099</c:v>
                </c:pt>
                <c:pt idx="96">
                  <c:v>42100</c:v>
                </c:pt>
                <c:pt idx="97">
                  <c:v>42101</c:v>
                </c:pt>
                <c:pt idx="98">
                  <c:v>42102</c:v>
                </c:pt>
                <c:pt idx="99">
                  <c:v>42103</c:v>
                </c:pt>
                <c:pt idx="100">
                  <c:v>42104</c:v>
                </c:pt>
                <c:pt idx="101">
                  <c:v>42105</c:v>
                </c:pt>
                <c:pt idx="102">
                  <c:v>42106</c:v>
                </c:pt>
                <c:pt idx="103">
                  <c:v>42107</c:v>
                </c:pt>
                <c:pt idx="104">
                  <c:v>42108</c:v>
                </c:pt>
                <c:pt idx="105">
                  <c:v>42109</c:v>
                </c:pt>
                <c:pt idx="106">
                  <c:v>42110</c:v>
                </c:pt>
                <c:pt idx="107">
                  <c:v>42111</c:v>
                </c:pt>
                <c:pt idx="108">
                  <c:v>42112</c:v>
                </c:pt>
                <c:pt idx="109">
                  <c:v>42113</c:v>
                </c:pt>
                <c:pt idx="110">
                  <c:v>42114</c:v>
                </c:pt>
                <c:pt idx="111">
                  <c:v>42115</c:v>
                </c:pt>
                <c:pt idx="112">
                  <c:v>42116</c:v>
                </c:pt>
                <c:pt idx="113">
                  <c:v>42117</c:v>
                </c:pt>
                <c:pt idx="114">
                  <c:v>42118</c:v>
                </c:pt>
                <c:pt idx="115">
                  <c:v>42119</c:v>
                </c:pt>
                <c:pt idx="116">
                  <c:v>42120</c:v>
                </c:pt>
                <c:pt idx="117">
                  <c:v>42121</c:v>
                </c:pt>
                <c:pt idx="118">
                  <c:v>42122</c:v>
                </c:pt>
                <c:pt idx="119">
                  <c:v>42123</c:v>
                </c:pt>
                <c:pt idx="120">
                  <c:v>42124</c:v>
                </c:pt>
                <c:pt idx="121">
                  <c:v>42125</c:v>
                </c:pt>
                <c:pt idx="122">
                  <c:v>42126</c:v>
                </c:pt>
                <c:pt idx="123">
                  <c:v>42127</c:v>
                </c:pt>
                <c:pt idx="124">
                  <c:v>42128</c:v>
                </c:pt>
                <c:pt idx="125">
                  <c:v>42129</c:v>
                </c:pt>
                <c:pt idx="126">
                  <c:v>42130</c:v>
                </c:pt>
                <c:pt idx="127">
                  <c:v>42131</c:v>
                </c:pt>
                <c:pt idx="128">
                  <c:v>42132</c:v>
                </c:pt>
                <c:pt idx="129">
                  <c:v>42133</c:v>
                </c:pt>
                <c:pt idx="130">
                  <c:v>42134</c:v>
                </c:pt>
                <c:pt idx="131">
                  <c:v>42135</c:v>
                </c:pt>
                <c:pt idx="132">
                  <c:v>42136</c:v>
                </c:pt>
                <c:pt idx="133">
                  <c:v>42137</c:v>
                </c:pt>
                <c:pt idx="134">
                  <c:v>42138</c:v>
                </c:pt>
                <c:pt idx="135">
                  <c:v>42139</c:v>
                </c:pt>
                <c:pt idx="136">
                  <c:v>42140</c:v>
                </c:pt>
                <c:pt idx="137">
                  <c:v>42141</c:v>
                </c:pt>
                <c:pt idx="138">
                  <c:v>42142</c:v>
                </c:pt>
                <c:pt idx="139">
                  <c:v>42143</c:v>
                </c:pt>
                <c:pt idx="140">
                  <c:v>42144</c:v>
                </c:pt>
                <c:pt idx="141">
                  <c:v>42145</c:v>
                </c:pt>
                <c:pt idx="142">
                  <c:v>42146</c:v>
                </c:pt>
                <c:pt idx="143">
                  <c:v>42147</c:v>
                </c:pt>
                <c:pt idx="144">
                  <c:v>42148</c:v>
                </c:pt>
                <c:pt idx="145">
                  <c:v>42149</c:v>
                </c:pt>
                <c:pt idx="146">
                  <c:v>42150</c:v>
                </c:pt>
                <c:pt idx="147">
                  <c:v>42151</c:v>
                </c:pt>
                <c:pt idx="148">
                  <c:v>42152</c:v>
                </c:pt>
                <c:pt idx="149">
                  <c:v>42153</c:v>
                </c:pt>
                <c:pt idx="150">
                  <c:v>42154</c:v>
                </c:pt>
                <c:pt idx="151">
                  <c:v>42155</c:v>
                </c:pt>
                <c:pt idx="152">
                  <c:v>42156</c:v>
                </c:pt>
                <c:pt idx="153">
                  <c:v>42157</c:v>
                </c:pt>
                <c:pt idx="154">
                  <c:v>42158</c:v>
                </c:pt>
                <c:pt idx="155">
                  <c:v>42159</c:v>
                </c:pt>
                <c:pt idx="156">
                  <c:v>42160</c:v>
                </c:pt>
                <c:pt idx="157">
                  <c:v>42161</c:v>
                </c:pt>
                <c:pt idx="158">
                  <c:v>42162</c:v>
                </c:pt>
                <c:pt idx="159">
                  <c:v>42163</c:v>
                </c:pt>
                <c:pt idx="160">
                  <c:v>42164</c:v>
                </c:pt>
                <c:pt idx="161">
                  <c:v>42165</c:v>
                </c:pt>
                <c:pt idx="162">
                  <c:v>42166</c:v>
                </c:pt>
                <c:pt idx="163">
                  <c:v>42167</c:v>
                </c:pt>
                <c:pt idx="164">
                  <c:v>42168</c:v>
                </c:pt>
                <c:pt idx="165">
                  <c:v>42169</c:v>
                </c:pt>
                <c:pt idx="166">
                  <c:v>42170</c:v>
                </c:pt>
                <c:pt idx="167">
                  <c:v>42171</c:v>
                </c:pt>
                <c:pt idx="168">
                  <c:v>42172</c:v>
                </c:pt>
                <c:pt idx="169">
                  <c:v>42173</c:v>
                </c:pt>
                <c:pt idx="170">
                  <c:v>42174</c:v>
                </c:pt>
                <c:pt idx="171">
                  <c:v>42175</c:v>
                </c:pt>
                <c:pt idx="172">
                  <c:v>42176</c:v>
                </c:pt>
                <c:pt idx="173">
                  <c:v>42177</c:v>
                </c:pt>
                <c:pt idx="174">
                  <c:v>42178</c:v>
                </c:pt>
                <c:pt idx="175">
                  <c:v>42179</c:v>
                </c:pt>
                <c:pt idx="176">
                  <c:v>42180</c:v>
                </c:pt>
                <c:pt idx="177">
                  <c:v>42181</c:v>
                </c:pt>
                <c:pt idx="178">
                  <c:v>42182</c:v>
                </c:pt>
                <c:pt idx="179">
                  <c:v>42183</c:v>
                </c:pt>
                <c:pt idx="180">
                  <c:v>42184</c:v>
                </c:pt>
                <c:pt idx="181">
                  <c:v>42185</c:v>
                </c:pt>
                <c:pt idx="182">
                  <c:v>42186</c:v>
                </c:pt>
                <c:pt idx="183">
                  <c:v>42187</c:v>
                </c:pt>
                <c:pt idx="184">
                  <c:v>42188</c:v>
                </c:pt>
                <c:pt idx="185">
                  <c:v>42189</c:v>
                </c:pt>
                <c:pt idx="186">
                  <c:v>42190</c:v>
                </c:pt>
                <c:pt idx="187">
                  <c:v>42191</c:v>
                </c:pt>
                <c:pt idx="188">
                  <c:v>42192</c:v>
                </c:pt>
                <c:pt idx="189">
                  <c:v>42193</c:v>
                </c:pt>
                <c:pt idx="190">
                  <c:v>42194</c:v>
                </c:pt>
                <c:pt idx="191">
                  <c:v>42195</c:v>
                </c:pt>
                <c:pt idx="192">
                  <c:v>42196</c:v>
                </c:pt>
                <c:pt idx="193">
                  <c:v>42197</c:v>
                </c:pt>
                <c:pt idx="194">
                  <c:v>42198</c:v>
                </c:pt>
                <c:pt idx="195">
                  <c:v>42199</c:v>
                </c:pt>
                <c:pt idx="196">
                  <c:v>42200</c:v>
                </c:pt>
                <c:pt idx="197">
                  <c:v>42201</c:v>
                </c:pt>
                <c:pt idx="198">
                  <c:v>42202</c:v>
                </c:pt>
                <c:pt idx="199">
                  <c:v>42203</c:v>
                </c:pt>
                <c:pt idx="200">
                  <c:v>42204</c:v>
                </c:pt>
                <c:pt idx="201">
                  <c:v>42205</c:v>
                </c:pt>
                <c:pt idx="202">
                  <c:v>42206</c:v>
                </c:pt>
                <c:pt idx="203">
                  <c:v>42207</c:v>
                </c:pt>
                <c:pt idx="204">
                  <c:v>42208</c:v>
                </c:pt>
                <c:pt idx="205">
                  <c:v>42209</c:v>
                </c:pt>
                <c:pt idx="206">
                  <c:v>42210</c:v>
                </c:pt>
                <c:pt idx="207">
                  <c:v>42211</c:v>
                </c:pt>
                <c:pt idx="208">
                  <c:v>42212</c:v>
                </c:pt>
                <c:pt idx="209">
                  <c:v>42213</c:v>
                </c:pt>
                <c:pt idx="210">
                  <c:v>42214</c:v>
                </c:pt>
                <c:pt idx="211">
                  <c:v>42215</c:v>
                </c:pt>
                <c:pt idx="212">
                  <c:v>42216</c:v>
                </c:pt>
                <c:pt idx="213">
                  <c:v>42217</c:v>
                </c:pt>
                <c:pt idx="214">
                  <c:v>42218</c:v>
                </c:pt>
                <c:pt idx="215">
                  <c:v>42219</c:v>
                </c:pt>
                <c:pt idx="216">
                  <c:v>42220</c:v>
                </c:pt>
                <c:pt idx="217">
                  <c:v>42221</c:v>
                </c:pt>
                <c:pt idx="218">
                  <c:v>42222</c:v>
                </c:pt>
                <c:pt idx="219">
                  <c:v>42223</c:v>
                </c:pt>
                <c:pt idx="220">
                  <c:v>42224</c:v>
                </c:pt>
                <c:pt idx="221">
                  <c:v>42225</c:v>
                </c:pt>
                <c:pt idx="222">
                  <c:v>42226</c:v>
                </c:pt>
                <c:pt idx="223">
                  <c:v>42227</c:v>
                </c:pt>
                <c:pt idx="224">
                  <c:v>42228</c:v>
                </c:pt>
                <c:pt idx="225">
                  <c:v>42229</c:v>
                </c:pt>
                <c:pt idx="226">
                  <c:v>42230</c:v>
                </c:pt>
                <c:pt idx="227">
                  <c:v>42231</c:v>
                </c:pt>
                <c:pt idx="228">
                  <c:v>42232</c:v>
                </c:pt>
                <c:pt idx="229">
                  <c:v>42233</c:v>
                </c:pt>
                <c:pt idx="230">
                  <c:v>42234</c:v>
                </c:pt>
                <c:pt idx="231">
                  <c:v>42235</c:v>
                </c:pt>
                <c:pt idx="232">
                  <c:v>42236</c:v>
                </c:pt>
                <c:pt idx="233">
                  <c:v>42237</c:v>
                </c:pt>
                <c:pt idx="234">
                  <c:v>42238</c:v>
                </c:pt>
                <c:pt idx="235">
                  <c:v>42239</c:v>
                </c:pt>
                <c:pt idx="236">
                  <c:v>42240</c:v>
                </c:pt>
                <c:pt idx="237">
                  <c:v>42241</c:v>
                </c:pt>
                <c:pt idx="238">
                  <c:v>42242</c:v>
                </c:pt>
                <c:pt idx="239">
                  <c:v>42243</c:v>
                </c:pt>
                <c:pt idx="240">
                  <c:v>42244</c:v>
                </c:pt>
                <c:pt idx="241">
                  <c:v>42245</c:v>
                </c:pt>
                <c:pt idx="242">
                  <c:v>42246</c:v>
                </c:pt>
                <c:pt idx="243">
                  <c:v>42247</c:v>
                </c:pt>
                <c:pt idx="244">
                  <c:v>42248</c:v>
                </c:pt>
                <c:pt idx="245">
                  <c:v>42249</c:v>
                </c:pt>
                <c:pt idx="246">
                  <c:v>42250</c:v>
                </c:pt>
                <c:pt idx="247">
                  <c:v>42251</c:v>
                </c:pt>
                <c:pt idx="248">
                  <c:v>42252</c:v>
                </c:pt>
                <c:pt idx="249">
                  <c:v>42253</c:v>
                </c:pt>
                <c:pt idx="250">
                  <c:v>42254</c:v>
                </c:pt>
                <c:pt idx="251">
                  <c:v>42255</c:v>
                </c:pt>
                <c:pt idx="252">
                  <c:v>42256</c:v>
                </c:pt>
                <c:pt idx="253">
                  <c:v>42257</c:v>
                </c:pt>
                <c:pt idx="254">
                  <c:v>42258</c:v>
                </c:pt>
                <c:pt idx="255">
                  <c:v>42259</c:v>
                </c:pt>
                <c:pt idx="256">
                  <c:v>42260</c:v>
                </c:pt>
                <c:pt idx="257">
                  <c:v>42261</c:v>
                </c:pt>
                <c:pt idx="258">
                  <c:v>42262</c:v>
                </c:pt>
                <c:pt idx="259">
                  <c:v>42263</c:v>
                </c:pt>
                <c:pt idx="260">
                  <c:v>42264</c:v>
                </c:pt>
                <c:pt idx="261">
                  <c:v>42265</c:v>
                </c:pt>
                <c:pt idx="262">
                  <c:v>42266</c:v>
                </c:pt>
                <c:pt idx="263">
                  <c:v>42267</c:v>
                </c:pt>
                <c:pt idx="264">
                  <c:v>42268</c:v>
                </c:pt>
                <c:pt idx="265">
                  <c:v>42269</c:v>
                </c:pt>
                <c:pt idx="266">
                  <c:v>42270</c:v>
                </c:pt>
                <c:pt idx="267">
                  <c:v>42271</c:v>
                </c:pt>
                <c:pt idx="268">
                  <c:v>42272</c:v>
                </c:pt>
                <c:pt idx="269">
                  <c:v>42273</c:v>
                </c:pt>
                <c:pt idx="270">
                  <c:v>42274</c:v>
                </c:pt>
                <c:pt idx="271">
                  <c:v>42275</c:v>
                </c:pt>
                <c:pt idx="272">
                  <c:v>42276</c:v>
                </c:pt>
                <c:pt idx="273">
                  <c:v>42277</c:v>
                </c:pt>
                <c:pt idx="274">
                  <c:v>42278</c:v>
                </c:pt>
                <c:pt idx="275">
                  <c:v>42279</c:v>
                </c:pt>
                <c:pt idx="276">
                  <c:v>42280</c:v>
                </c:pt>
                <c:pt idx="277">
                  <c:v>42281</c:v>
                </c:pt>
                <c:pt idx="278">
                  <c:v>42282</c:v>
                </c:pt>
                <c:pt idx="279">
                  <c:v>42283</c:v>
                </c:pt>
                <c:pt idx="280">
                  <c:v>42284</c:v>
                </c:pt>
                <c:pt idx="281">
                  <c:v>42285</c:v>
                </c:pt>
                <c:pt idx="282">
                  <c:v>42286</c:v>
                </c:pt>
                <c:pt idx="283">
                  <c:v>42287</c:v>
                </c:pt>
                <c:pt idx="284">
                  <c:v>42288</c:v>
                </c:pt>
                <c:pt idx="285">
                  <c:v>42289</c:v>
                </c:pt>
                <c:pt idx="286">
                  <c:v>42290</c:v>
                </c:pt>
                <c:pt idx="287">
                  <c:v>42291</c:v>
                </c:pt>
                <c:pt idx="288">
                  <c:v>42292</c:v>
                </c:pt>
                <c:pt idx="289">
                  <c:v>42293</c:v>
                </c:pt>
                <c:pt idx="290">
                  <c:v>42294</c:v>
                </c:pt>
                <c:pt idx="291">
                  <c:v>42295</c:v>
                </c:pt>
                <c:pt idx="292">
                  <c:v>42296</c:v>
                </c:pt>
                <c:pt idx="293">
                  <c:v>42297</c:v>
                </c:pt>
                <c:pt idx="294">
                  <c:v>42298</c:v>
                </c:pt>
                <c:pt idx="295">
                  <c:v>42299</c:v>
                </c:pt>
                <c:pt idx="296">
                  <c:v>42300</c:v>
                </c:pt>
                <c:pt idx="297">
                  <c:v>42301</c:v>
                </c:pt>
                <c:pt idx="298">
                  <c:v>42302</c:v>
                </c:pt>
                <c:pt idx="299">
                  <c:v>42303</c:v>
                </c:pt>
                <c:pt idx="300">
                  <c:v>42304</c:v>
                </c:pt>
                <c:pt idx="301">
                  <c:v>42305</c:v>
                </c:pt>
                <c:pt idx="302">
                  <c:v>42306</c:v>
                </c:pt>
                <c:pt idx="303">
                  <c:v>42307</c:v>
                </c:pt>
                <c:pt idx="304">
                  <c:v>42308</c:v>
                </c:pt>
                <c:pt idx="305">
                  <c:v>42309</c:v>
                </c:pt>
                <c:pt idx="306">
                  <c:v>42310</c:v>
                </c:pt>
                <c:pt idx="307">
                  <c:v>42311</c:v>
                </c:pt>
                <c:pt idx="308">
                  <c:v>42312</c:v>
                </c:pt>
                <c:pt idx="309">
                  <c:v>42313</c:v>
                </c:pt>
                <c:pt idx="310">
                  <c:v>42314</c:v>
                </c:pt>
                <c:pt idx="311">
                  <c:v>42315</c:v>
                </c:pt>
                <c:pt idx="312">
                  <c:v>42316</c:v>
                </c:pt>
                <c:pt idx="313">
                  <c:v>42317</c:v>
                </c:pt>
                <c:pt idx="314">
                  <c:v>42318</c:v>
                </c:pt>
                <c:pt idx="315">
                  <c:v>42319</c:v>
                </c:pt>
                <c:pt idx="316">
                  <c:v>42320</c:v>
                </c:pt>
                <c:pt idx="317">
                  <c:v>42321</c:v>
                </c:pt>
                <c:pt idx="318">
                  <c:v>42322</c:v>
                </c:pt>
                <c:pt idx="319">
                  <c:v>42323</c:v>
                </c:pt>
                <c:pt idx="320">
                  <c:v>42324</c:v>
                </c:pt>
                <c:pt idx="321">
                  <c:v>42325</c:v>
                </c:pt>
                <c:pt idx="322">
                  <c:v>42326</c:v>
                </c:pt>
                <c:pt idx="323">
                  <c:v>42327</c:v>
                </c:pt>
                <c:pt idx="324">
                  <c:v>42328</c:v>
                </c:pt>
                <c:pt idx="325">
                  <c:v>42329</c:v>
                </c:pt>
                <c:pt idx="326">
                  <c:v>42330</c:v>
                </c:pt>
                <c:pt idx="327">
                  <c:v>42331</c:v>
                </c:pt>
                <c:pt idx="328">
                  <c:v>42332</c:v>
                </c:pt>
                <c:pt idx="329">
                  <c:v>42333</c:v>
                </c:pt>
                <c:pt idx="330">
                  <c:v>42334</c:v>
                </c:pt>
                <c:pt idx="331">
                  <c:v>42335</c:v>
                </c:pt>
                <c:pt idx="332">
                  <c:v>42336</c:v>
                </c:pt>
                <c:pt idx="333">
                  <c:v>42337</c:v>
                </c:pt>
                <c:pt idx="334">
                  <c:v>42338</c:v>
                </c:pt>
                <c:pt idx="335">
                  <c:v>42339</c:v>
                </c:pt>
                <c:pt idx="336">
                  <c:v>42340</c:v>
                </c:pt>
                <c:pt idx="337">
                  <c:v>42341</c:v>
                </c:pt>
                <c:pt idx="338">
                  <c:v>42342</c:v>
                </c:pt>
                <c:pt idx="339">
                  <c:v>42343</c:v>
                </c:pt>
                <c:pt idx="340">
                  <c:v>42344</c:v>
                </c:pt>
                <c:pt idx="341">
                  <c:v>42345</c:v>
                </c:pt>
                <c:pt idx="342">
                  <c:v>42346</c:v>
                </c:pt>
                <c:pt idx="343">
                  <c:v>42347</c:v>
                </c:pt>
                <c:pt idx="344">
                  <c:v>42348</c:v>
                </c:pt>
                <c:pt idx="345">
                  <c:v>42349</c:v>
                </c:pt>
                <c:pt idx="346">
                  <c:v>42350</c:v>
                </c:pt>
                <c:pt idx="347">
                  <c:v>42351</c:v>
                </c:pt>
                <c:pt idx="348">
                  <c:v>42352</c:v>
                </c:pt>
                <c:pt idx="349">
                  <c:v>42353</c:v>
                </c:pt>
                <c:pt idx="350">
                  <c:v>42354</c:v>
                </c:pt>
                <c:pt idx="351">
                  <c:v>42355</c:v>
                </c:pt>
                <c:pt idx="352">
                  <c:v>42356</c:v>
                </c:pt>
                <c:pt idx="353">
                  <c:v>42357</c:v>
                </c:pt>
                <c:pt idx="354">
                  <c:v>42358</c:v>
                </c:pt>
                <c:pt idx="355">
                  <c:v>42359</c:v>
                </c:pt>
                <c:pt idx="356">
                  <c:v>42360</c:v>
                </c:pt>
                <c:pt idx="357">
                  <c:v>42361</c:v>
                </c:pt>
                <c:pt idx="358">
                  <c:v>42362</c:v>
                </c:pt>
                <c:pt idx="359">
                  <c:v>42363</c:v>
                </c:pt>
                <c:pt idx="360">
                  <c:v>42364</c:v>
                </c:pt>
                <c:pt idx="361">
                  <c:v>42365</c:v>
                </c:pt>
                <c:pt idx="362">
                  <c:v>42366</c:v>
                </c:pt>
                <c:pt idx="363">
                  <c:v>42367</c:v>
                </c:pt>
                <c:pt idx="364">
                  <c:v>42368</c:v>
                </c:pt>
                <c:pt idx="365">
                  <c:v>42369</c:v>
                </c:pt>
              </c:numCache>
            </c:numRef>
          </c:cat>
          <c:val>
            <c:numRef>
              <c:f>'2015'!$F$2:$F$367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0.5</c:v>
                </c:pt>
                <c:pt idx="36">
                  <c:v>0.5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FC-41E1-B5CF-5880D2EC3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242456"/>
        <c:axId val="432242848"/>
      </c:barChart>
      <c:lineChart>
        <c:grouping val="standard"/>
        <c:varyColors val="0"/>
        <c:ser>
          <c:idx val="0"/>
          <c:order val="0"/>
          <c:tx>
            <c:strRef>
              <c:f>'2015'!$B$1</c:f>
              <c:strCache>
                <c:ptCount val="1"/>
                <c:pt idx="0">
                  <c:v>Min</c:v>
                </c:pt>
              </c:strCache>
            </c:strRef>
          </c:tx>
          <c:spPr>
            <a:ln w="12700" cmpd="sng">
              <a:prstDash val="solid"/>
            </a:ln>
          </c:spPr>
          <c:marker>
            <c:symbol val="none"/>
          </c:marker>
          <c:cat>
            <c:numRef>
              <c:f>'2015'!$A$2:$A$367</c:f>
              <c:numCache>
                <c:formatCode>m/d/yyyy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60">
                  <c:v>42064</c:v>
                </c:pt>
                <c:pt idx="61">
                  <c:v>42065</c:v>
                </c:pt>
                <c:pt idx="62">
                  <c:v>42066</c:v>
                </c:pt>
                <c:pt idx="63">
                  <c:v>42067</c:v>
                </c:pt>
                <c:pt idx="64">
                  <c:v>42068</c:v>
                </c:pt>
                <c:pt idx="65">
                  <c:v>42069</c:v>
                </c:pt>
                <c:pt idx="66">
                  <c:v>42070</c:v>
                </c:pt>
                <c:pt idx="67">
                  <c:v>42071</c:v>
                </c:pt>
                <c:pt idx="68">
                  <c:v>42072</c:v>
                </c:pt>
                <c:pt idx="69">
                  <c:v>42073</c:v>
                </c:pt>
                <c:pt idx="70">
                  <c:v>42074</c:v>
                </c:pt>
                <c:pt idx="71">
                  <c:v>42075</c:v>
                </c:pt>
                <c:pt idx="72">
                  <c:v>42076</c:v>
                </c:pt>
                <c:pt idx="73">
                  <c:v>42077</c:v>
                </c:pt>
                <c:pt idx="74">
                  <c:v>42078</c:v>
                </c:pt>
                <c:pt idx="75">
                  <c:v>42079</c:v>
                </c:pt>
                <c:pt idx="76">
                  <c:v>42080</c:v>
                </c:pt>
                <c:pt idx="77">
                  <c:v>42081</c:v>
                </c:pt>
                <c:pt idx="78">
                  <c:v>42082</c:v>
                </c:pt>
                <c:pt idx="79">
                  <c:v>42083</c:v>
                </c:pt>
                <c:pt idx="80">
                  <c:v>42084</c:v>
                </c:pt>
                <c:pt idx="81">
                  <c:v>42085</c:v>
                </c:pt>
                <c:pt idx="82">
                  <c:v>42086</c:v>
                </c:pt>
                <c:pt idx="83">
                  <c:v>42087</c:v>
                </c:pt>
                <c:pt idx="84">
                  <c:v>42088</c:v>
                </c:pt>
                <c:pt idx="85">
                  <c:v>42089</c:v>
                </c:pt>
                <c:pt idx="86">
                  <c:v>42090</c:v>
                </c:pt>
                <c:pt idx="87">
                  <c:v>42091</c:v>
                </c:pt>
                <c:pt idx="88">
                  <c:v>42092</c:v>
                </c:pt>
                <c:pt idx="89">
                  <c:v>42093</c:v>
                </c:pt>
                <c:pt idx="90">
                  <c:v>42094</c:v>
                </c:pt>
                <c:pt idx="91">
                  <c:v>42095</c:v>
                </c:pt>
                <c:pt idx="92">
                  <c:v>42096</c:v>
                </c:pt>
                <c:pt idx="93">
                  <c:v>42097</c:v>
                </c:pt>
                <c:pt idx="94">
                  <c:v>42098</c:v>
                </c:pt>
                <c:pt idx="95">
                  <c:v>42099</c:v>
                </c:pt>
                <c:pt idx="96">
                  <c:v>42100</c:v>
                </c:pt>
                <c:pt idx="97">
                  <c:v>42101</c:v>
                </c:pt>
                <c:pt idx="98">
                  <c:v>42102</c:v>
                </c:pt>
                <c:pt idx="99">
                  <c:v>42103</c:v>
                </c:pt>
                <c:pt idx="100">
                  <c:v>42104</c:v>
                </c:pt>
                <c:pt idx="101">
                  <c:v>42105</c:v>
                </c:pt>
                <c:pt idx="102">
                  <c:v>42106</c:v>
                </c:pt>
                <c:pt idx="103">
                  <c:v>42107</c:v>
                </c:pt>
                <c:pt idx="104">
                  <c:v>42108</c:v>
                </c:pt>
                <c:pt idx="105">
                  <c:v>42109</c:v>
                </c:pt>
                <c:pt idx="106">
                  <c:v>42110</c:v>
                </c:pt>
                <c:pt idx="107">
                  <c:v>42111</c:v>
                </c:pt>
                <c:pt idx="108">
                  <c:v>42112</c:v>
                </c:pt>
                <c:pt idx="109">
                  <c:v>42113</c:v>
                </c:pt>
                <c:pt idx="110">
                  <c:v>42114</c:v>
                </c:pt>
                <c:pt idx="111">
                  <c:v>42115</c:v>
                </c:pt>
                <c:pt idx="112">
                  <c:v>42116</c:v>
                </c:pt>
                <c:pt idx="113">
                  <c:v>42117</c:v>
                </c:pt>
                <c:pt idx="114">
                  <c:v>42118</c:v>
                </c:pt>
                <c:pt idx="115">
                  <c:v>42119</c:v>
                </c:pt>
                <c:pt idx="116">
                  <c:v>42120</c:v>
                </c:pt>
                <c:pt idx="117">
                  <c:v>42121</c:v>
                </c:pt>
                <c:pt idx="118">
                  <c:v>42122</c:v>
                </c:pt>
                <c:pt idx="119">
                  <c:v>42123</c:v>
                </c:pt>
                <c:pt idx="120">
                  <c:v>42124</c:v>
                </c:pt>
                <c:pt idx="121">
                  <c:v>42125</c:v>
                </c:pt>
                <c:pt idx="122">
                  <c:v>42126</c:v>
                </c:pt>
                <c:pt idx="123">
                  <c:v>42127</c:v>
                </c:pt>
                <c:pt idx="124">
                  <c:v>42128</c:v>
                </c:pt>
                <c:pt idx="125">
                  <c:v>42129</c:v>
                </c:pt>
                <c:pt idx="126">
                  <c:v>42130</c:v>
                </c:pt>
                <c:pt idx="127">
                  <c:v>42131</c:v>
                </c:pt>
                <c:pt idx="128">
                  <c:v>42132</c:v>
                </c:pt>
                <c:pt idx="129">
                  <c:v>42133</c:v>
                </c:pt>
                <c:pt idx="130">
                  <c:v>42134</c:v>
                </c:pt>
                <c:pt idx="131">
                  <c:v>42135</c:v>
                </c:pt>
                <c:pt idx="132">
                  <c:v>42136</c:v>
                </c:pt>
                <c:pt idx="133">
                  <c:v>42137</c:v>
                </c:pt>
                <c:pt idx="134">
                  <c:v>42138</c:v>
                </c:pt>
                <c:pt idx="135">
                  <c:v>42139</c:v>
                </c:pt>
                <c:pt idx="136">
                  <c:v>42140</c:v>
                </c:pt>
                <c:pt idx="137">
                  <c:v>42141</c:v>
                </c:pt>
                <c:pt idx="138">
                  <c:v>42142</c:v>
                </c:pt>
                <c:pt idx="139">
                  <c:v>42143</c:v>
                </c:pt>
                <c:pt idx="140">
                  <c:v>42144</c:v>
                </c:pt>
                <c:pt idx="141">
                  <c:v>42145</c:v>
                </c:pt>
                <c:pt idx="142">
                  <c:v>42146</c:v>
                </c:pt>
                <c:pt idx="143">
                  <c:v>42147</c:v>
                </c:pt>
                <c:pt idx="144">
                  <c:v>42148</c:v>
                </c:pt>
                <c:pt idx="145">
                  <c:v>42149</c:v>
                </c:pt>
                <c:pt idx="146">
                  <c:v>42150</c:v>
                </c:pt>
                <c:pt idx="147">
                  <c:v>42151</c:v>
                </c:pt>
                <c:pt idx="148">
                  <c:v>42152</c:v>
                </c:pt>
                <c:pt idx="149">
                  <c:v>42153</c:v>
                </c:pt>
                <c:pt idx="150">
                  <c:v>42154</c:v>
                </c:pt>
                <c:pt idx="151">
                  <c:v>42155</c:v>
                </c:pt>
                <c:pt idx="152">
                  <c:v>42156</c:v>
                </c:pt>
                <c:pt idx="153">
                  <c:v>42157</c:v>
                </c:pt>
                <c:pt idx="154">
                  <c:v>42158</c:v>
                </c:pt>
                <c:pt idx="155">
                  <c:v>42159</c:v>
                </c:pt>
                <c:pt idx="156">
                  <c:v>42160</c:v>
                </c:pt>
                <c:pt idx="157">
                  <c:v>42161</c:v>
                </c:pt>
                <c:pt idx="158">
                  <c:v>42162</c:v>
                </c:pt>
                <c:pt idx="159">
                  <c:v>42163</c:v>
                </c:pt>
                <c:pt idx="160">
                  <c:v>42164</c:v>
                </c:pt>
                <c:pt idx="161">
                  <c:v>42165</c:v>
                </c:pt>
                <c:pt idx="162">
                  <c:v>42166</c:v>
                </c:pt>
                <c:pt idx="163">
                  <c:v>42167</c:v>
                </c:pt>
                <c:pt idx="164">
                  <c:v>42168</c:v>
                </c:pt>
                <c:pt idx="165">
                  <c:v>42169</c:v>
                </c:pt>
                <c:pt idx="166">
                  <c:v>42170</c:v>
                </c:pt>
                <c:pt idx="167">
                  <c:v>42171</c:v>
                </c:pt>
                <c:pt idx="168">
                  <c:v>42172</c:v>
                </c:pt>
                <c:pt idx="169">
                  <c:v>42173</c:v>
                </c:pt>
                <c:pt idx="170">
                  <c:v>42174</c:v>
                </c:pt>
                <c:pt idx="171">
                  <c:v>42175</c:v>
                </c:pt>
                <c:pt idx="172">
                  <c:v>42176</c:v>
                </c:pt>
                <c:pt idx="173">
                  <c:v>42177</c:v>
                </c:pt>
                <c:pt idx="174">
                  <c:v>42178</c:v>
                </c:pt>
                <c:pt idx="175">
                  <c:v>42179</c:v>
                </c:pt>
                <c:pt idx="176">
                  <c:v>42180</c:v>
                </c:pt>
                <c:pt idx="177">
                  <c:v>42181</c:v>
                </c:pt>
                <c:pt idx="178">
                  <c:v>42182</c:v>
                </c:pt>
                <c:pt idx="179">
                  <c:v>42183</c:v>
                </c:pt>
                <c:pt idx="180">
                  <c:v>42184</c:v>
                </c:pt>
                <c:pt idx="181">
                  <c:v>42185</c:v>
                </c:pt>
                <c:pt idx="182">
                  <c:v>42186</c:v>
                </c:pt>
                <c:pt idx="183">
                  <c:v>42187</c:v>
                </c:pt>
                <c:pt idx="184">
                  <c:v>42188</c:v>
                </c:pt>
                <c:pt idx="185">
                  <c:v>42189</c:v>
                </c:pt>
                <c:pt idx="186">
                  <c:v>42190</c:v>
                </c:pt>
                <c:pt idx="187">
                  <c:v>42191</c:v>
                </c:pt>
                <c:pt idx="188">
                  <c:v>42192</c:v>
                </c:pt>
                <c:pt idx="189">
                  <c:v>42193</c:v>
                </c:pt>
                <c:pt idx="190">
                  <c:v>42194</c:v>
                </c:pt>
                <c:pt idx="191">
                  <c:v>42195</c:v>
                </c:pt>
                <c:pt idx="192">
                  <c:v>42196</c:v>
                </c:pt>
                <c:pt idx="193">
                  <c:v>42197</c:v>
                </c:pt>
                <c:pt idx="194">
                  <c:v>42198</c:v>
                </c:pt>
                <c:pt idx="195">
                  <c:v>42199</c:v>
                </c:pt>
                <c:pt idx="196">
                  <c:v>42200</c:v>
                </c:pt>
                <c:pt idx="197">
                  <c:v>42201</c:v>
                </c:pt>
                <c:pt idx="198">
                  <c:v>42202</c:v>
                </c:pt>
                <c:pt idx="199">
                  <c:v>42203</c:v>
                </c:pt>
                <c:pt idx="200">
                  <c:v>42204</c:v>
                </c:pt>
                <c:pt idx="201">
                  <c:v>42205</c:v>
                </c:pt>
                <c:pt idx="202">
                  <c:v>42206</c:v>
                </c:pt>
                <c:pt idx="203">
                  <c:v>42207</c:v>
                </c:pt>
                <c:pt idx="204">
                  <c:v>42208</c:v>
                </c:pt>
                <c:pt idx="205">
                  <c:v>42209</c:v>
                </c:pt>
                <c:pt idx="206">
                  <c:v>42210</c:v>
                </c:pt>
                <c:pt idx="207">
                  <c:v>42211</c:v>
                </c:pt>
                <c:pt idx="208">
                  <c:v>42212</c:v>
                </c:pt>
                <c:pt idx="209">
                  <c:v>42213</c:v>
                </c:pt>
                <c:pt idx="210">
                  <c:v>42214</c:v>
                </c:pt>
                <c:pt idx="211">
                  <c:v>42215</c:v>
                </c:pt>
                <c:pt idx="212">
                  <c:v>42216</c:v>
                </c:pt>
                <c:pt idx="213">
                  <c:v>42217</c:v>
                </c:pt>
                <c:pt idx="214">
                  <c:v>42218</c:v>
                </c:pt>
                <c:pt idx="215">
                  <c:v>42219</c:v>
                </c:pt>
                <c:pt idx="216">
                  <c:v>42220</c:v>
                </c:pt>
                <c:pt idx="217">
                  <c:v>42221</c:v>
                </c:pt>
                <c:pt idx="218">
                  <c:v>42222</c:v>
                </c:pt>
                <c:pt idx="219">
                  <c:v>42223</c:v>
                </c:pt>
                <c:pt idx="220">
                  <c:v>42224</c:v>
                </c:pt>
                <c:pt idx="221">
                  <c:v>42225</c:v>
                </c:pt>
                <c:pt idx="222">
                  <c:v>42226</c:v>
                </c:pt>
                <c:pt idx="223">
                  <c:v>42227</c:v>
                </c:pt>
                <c:pt idx="224">
                  <c:v>42228</c:v>
                </c:pt>
                <c:pt idx="225">
                  <c:v>42229</c:v>
                </c:pt>
                <c:pt idx="226">
                  <c:v>42230</c:v>
                </c:pt>
                <c:pt idx="227">
                  <c:v>42231</c:v>
                </c:pt>
                <c:pt idx="228">
                  <c:v>42232</c:v>
                </c:pt>
                <c:pt idx="229">
                  <c:v>42233</c:v>
                </c:pt>
                <c:pt idx="230">
                  <c:v>42234</c:v>
                </c:pt>
                <c:pt idx="231">
                  <c:v>42235</c:v>
                </c:pt>
                <c:pt idx="232">
                  <c:v>42236</c:v>
                </c:pt>
                <c:pt idx="233">
                  <c:v>42237</c:v>
                </c:pt>
                <c:pt idx="234">
                  <c:v>42238</c:v>
                </c:pt>
                <c:pt idx="235">
                  <c:v>42239</c:v>
                </c:pt>
                <c:pt idx="236">
                  <c:v>42240</c:v>
                </c:pt>
                <c:pt idx="237">
                  <c:v>42241</c:v>
                </c:pt>
                <c:pt idx="238">
                  <c:v>42242</c:v>
                </c:pt>
                <c:pt idx="239">
                  <c:v>42243</c:v>
                </c:pt>
                <c:pt idx="240">
                  <c:v>42244</c:v>
                </c:pt>
                <c:pt idx="241">
                  <c:v>42245</c:v>
                </c:pt>
                <c:pt idx="242">
                  <c:v>42246</c:v>
                </c:pt>
                <c:pt idx="243">
                  <c:v>42247</c:v>
                </c:pt>
                <c:pt idx="244">
                  <c:v>42248</c:v>
                </c:pt>
                <c:pt idx="245">
                  <c:v>42249</c:v>
                </c:pt>
                <c:pt idx="246">
                  <c:v>42250</c:v>
                </c:pt>
                <c:pt idx="247">
                  <c:v>42251</c:v>
                </c:pt>
                <c:pt idx="248">
                  <c:v>42252</c:v>
                </c:pt>
                <c:pt idx="249">
                  <c:v>42253</c:v>
                </c:pt>
                <c:pt idx="250">
                  <c:v>42254</c:v>
                </c:pt>
                <c:pt idx="251">
                  <c:v>42255</c:v>
                </c:pt>
                <c:pt idx="252">
                  <c:v>42256</c:v>
                </c:pt>
                <c:pt idx="253">
                  <c:v>42257</c:v>
                </c:pt>
                <c:pt idx="254">
                  <c:v>42258</c:v>
                </c:pt>
                <c:pt idx="255">
                  <c:v>42259</c:v>
                </c:pt>
                <c:pt idx="256">
                  <c:v>42260</c:v>
                </c:pt>
                <c:pt idx="257">
                  <c:v>42261</c:v>
                </c:pt>
                <c:pt idx="258">
                  <c:v>42262</c:v>
                </c:pt>
                <c:pt idx="259">
                  <c:v>42263</c:v>
                </c:pt>
                <c:pt idx="260">
                  <c:v>42264</c:v>
                </c:pt>
                <c:pt idx="261">
                  <c:v>42265</c:v>
                </c:pt>
                <c:pt idx="262">
                  <c:v>42266</c:v>
                </c:pt>
                <c:pt idx="263">
                  <c:v>42267</c:v>
                </c:pt>
                <c:pt idx="264">
                  <c:v>42268</c:v>
                </c:pt>
                <c:pt idx="265">
                  <c:v>42269</c:v>
                </c:pt>
                <c:pt idx="266">
                  <c:v>42270</c:v>
                </c:pt>
                <c:pt idx="267">
                  <c:v>42271</c:v>
                </c:pt>
                <c:pt idx="268">
                  <c:v>42272</c:v>
                </c:pt>
                <c:pt idx="269">
                  <c:v>42273</c:v>
                </c:pt>
                <c:pt idx="270">
                  <c:v>42274</c:v>
                </c:pt>
                <c:pt idx="271">
                  <c:v>42275</c:v>
                </c:pt>
                <c:pt idx="272">
                  <c:v>42276</c:v>
                </c:pt>
                <c:pt idx="273">
                  <c:v>42277</c:v>
                </c:pt>
                <c:pt idx="274">
                  <c:v>42278</c:v>
                </c:pt>
                <c:pt idx="275">
                  <c:v>42279</c:v>
                </c:pt>
                <c:pt idx="276">
                  <c:v>42280</c:v>
                </c:pt>
                <c:pt idx="277">
                  <c:v>42281</c:v>
                </c:pt>
                <c:pt idx="278">
                  <c:v>42282</c:v>
                </c:pt>
                <c:pt idx="279">
                  <c:v>42283</c:v>
                </c:pt>
                <c:pt idx="280">
                  <c:v>42284</c:v>
                </c:pt>
                <c:pt idx="281">
                  <c:v>42285</c:v>
                </c:pt>
                <c:pt idx="282">
                  <c:v>42286</c:v>
                </c:pt>
                <c:pt idx="283">
                  <c:v>42287</c:v>
                </c:pt>
                <c:pt idx="284">
                  <c:v>42288</c:v>
                </c:pt>
                <c:pt idx="285">
                  <c:v>42289</c:v>
                </c:pt>
                <c:pt idx="286">
                  <c:v>42290</c:v>
                </c:pt>
                <c:pt idx="287">
                  <c:v>42291</c:v>
                </c:pt>
                <c:pt idx="288">
                  <c:v>42292</c:v>
                </c:pt>
                <c:pt idx="289">
                  <c:v>42293</c:v>
                </c:pt>
                <c:pt idx="290">
                  <c:v>42294</c:v>
                </c:pt>
                <c:pt idx="291">
                  <c:v>42295</c:v>
                </c:pt>
                <c:pt idx="292">
                  <c:v>42296</c:v>
                </c:pt>
                <c:pt idx="293">
                  <c:v>42297</c:v>
                </c:pt>
                <c:pt idx="294">
                  <c:v>42298</c:v>
                </c:pt>
                <c:pt idx="295">
                  <c:v>42299</c:v>
                </c:pt>
                <c:pt idx="296">
                  <c:v>42300</c:v>
                </c:pt>
                <c:pt idx="297">
                  <c:v>42301</c:v>
                </c:pt>
                <c:pt idx="298">
                  <c:v>42302</c:v>
                </c:pt>
                <c:pt idx="299">
                  <c:v>42303</c:v>
                </c:pt>
                <c:pt idx="300">
                  <c:v>42304</c:v>
                </c:pt>
                <c:pt idx="301">
                  <c:v>42305</c:v>
                </c:pt>
                <c:pt idx="302">
                  <c:v>42306</c:v>
                </c:pt>
                <c:pt idx="303">
                  <c:v>42307</c:v>
                </c:pt>
                <c:pt idx="304">
                  <c:v>42308</c:v>
                </c:pt>
                <c:pt idx="305">
                  <c:v>42309</c:v>
                </c:pt>
                <c:pt idx="306">
                  <c:v>42310</c:v>
                </c:pt>
                <c:pt idx="307">
                  <c:v>42311</c:v>
                </c:pt>
                <c:pt idx="308">
                  <c:v>42312</c:v>
                </c:pt>
                <c:pt idx="309">
                  <c:v>42313</c:v>
                </c:pt>
                <c:pt idx="310">
                  <c:v>42314</c:v>
                </c:pt>
                <c:pt idx="311">
                  <c:v>42315</c:v>
                </c:pt>
                <c:pt idx="312">
                  <c:v>42316</c:v>
                </c:pt>
                <c:pt idx="313">
                  <c:v>42317</c:v>
                </c:pt>
                <c:pt idx="314">
                  <c:v>42318</c:v>
                </c:pt>
                <c:pt idx="315">
                  <c:v>42319</c:v>
                </c:pt>
                <c:pt idx="316">
                  <c:v>42320</c:v>
                </c:pt>
                <c:pt idx="317">
                  <c:v>42321</c:v>
                </c:pt>
                <c:pt idx="318">
                  <c:v>42322</c:v>
                </c:pt>
                <c:pt idx="319">
                  <c:v>42323</c:v>
                </c:pt>
                <c:pt idx="320">
                  <c:v>42324</c:v>
                </c:pt>
                <c:pt idx="321">
                  <c:v>42325</c:v>
                </c:pt>
                <c:pt idx="322">
                  <c:v>42326</c:v>
                </c:pt>
                <c:pt idx="323">
                  <c:v>42327</c:v>
                </c:pt>
                <c:pt idx="324">
                  <c:v>42328</c:v>
                </c:pt>
                <c:pt idx="325">
                  <c:v>42329</c:v>
                </c:pt>
                <c:pt idx="326">
                  <c:v>42330</c:v>
                </c:pt>
                <c:pt idx="327">
                  <c:v>42331</c:v>
                </c:pt>
                <c:pt idx="328">
                  <c:v>42332</c:v>
                </c:pt>
                <c:pt idx="329">
                  <c:v>42333</c:v>
                </c:pt>
                <c:pt idx="330">
                  <c:v>42334</c:v>
                </c:pt>
                <c:pt idx="331">
                  <c:v>42335</c:v>
                </c:pt>
                <c:pt idx="332">
                  <c:v>42336</c:v>
                </c:pt>
                <c:pt idx="333">
                  <c:v>42337</c:v>
                </c:pt>
                <c:pt idx="334">
                  <c:v>42338</c:v>
                </c:pt>
                <c:pt idx="335">
                  <c:v>42339</c:v>
                </c:pt>
                <c:pt idx="336">
                  <c:v>42340</c:v>
                </c:pt>
                <c:pt idx="337">
                  <c:v>42341</c:v>
                </c:pt>
                <c:pt idx="338">
                  <c:v>42342</c:v>
                </c:pt>
                <c:pt idx="339">
                  <c:v>42343</c:v>
                </c:pt>
                <c:pt idx="340">
                  <c:v>42344</c:v>
                </c:pt>
                <c:pt idx="341">
                  <c:v>42345</c:v>
                </c:pt>
                <c:pt idx="342">
                  <c:v>42346</c:v>
                </c:pt>
                <c:pt idx="343">
                  <c:v>42347</c:v>
                </c:pt>
                <c:pt idx="344">
                  <c:v>42348</c:v>
                </c:pt>
                <c:pt idx="345">
                  <c:v>42349</c:v>
                </c:pt>
                <c:pt idx="346">
                  <c:v>42350</c:v>
                </c:pt>
                <c:pt idx="347">
                  <c:v>42351</c:v>
                </c:pt>
                <c:pt idx="348">
                  <c:v>42352</c:v>
                </c:pt>
                <c:pt idx="349">
                  <c:v>42353</c:v>
                </c:pt>
                <c:pt idx="350">
                  <c:v>42354</c:v>
                </c:pt>
                <c:pt idx="351">
                  <c:v>42355</c:v>
                </c:pt>
                <c:pt idx="352">
                  <c:v>42356</c:v>
                </c:pt>
                <c:pt idx="353">
                  <c:v>42357</c:v>
                </c:pt>
                <c:pt idx="354">
                  <c:v>42358</c:v>
                </c:pt>
                <c:pt idx="355">
                  <c:v>42359</c:v>
                </c:pt>
                <c:pt idx="356">
                  <c:v>42360</c:v>
                </c:pt>
                <c:pt idx="357">
                  <c:v>42361</c:v>
                </c:pt>
                <c:pt idx="358">
                  <c:v>42362</c:v>
                </c:pt>
                <c:pt idx="359">
                  <c:v>42363</c:v>
                </c:pt>
                <c:pt idx="360">
                  <c:v>42364</c:v>
                </c:pt>
                <c:pt idx="361">
                  <c:v>42365</c:v>
                </c:pt>
                <c:pt idx="362">
                  <c:v>42366</c:v>
                </c:pt>
                <c:pt idx="363">
                  <c:v>42367</c:v>
                </c:pt>
                <c:pt idx="364">
                  <c:v>42368</c:v>
                </c:pt>
                <c:pt idx="365">
                  <c:v>42369</c:v>
                </c:pt>
              </c:numCache>
            </c:numRef>
          </c:cat>
          <c:val>
            <c:numRef>
              <c:f>'2015'!$B$2:$B$367</c:f>
              <c:numCache>
                <c:formatCode>General</c:formatCode>
                <c:ptCount val="366"/>
                <c:pt idx="0">
                  <c:v>-5.8</c:v>
                </c:pt>
                <c:pt idx="1">
                  <c:v>-4.3</c:v>
                </c:pt>
                <c:pt idx="2">
                  <c:v>-2.2999999999999998</c:v>
                </c:pt>
                <c:pt idx="3">
                  <c:v>-1.5</c:v>
                </c:pt>
                <c:pt idx="4">
                  <c:v>-2.9</c:v>
                </c:pt>
                <c:pt idx="5">
                  <c:v>-4.2</c:v>
                </c:pt>
                <c:pt idx="6">
                  <c:v>-4.5</c:v>
                </c:pt>
                <c:pt idx="7">
                  <c:v>-4.2</c:v>
                </c:pt>
                <c:pt idx="8">
                  <c:v>-2.9</c:v>
                </c:pt>
                <c:pt idx="9">
                  <c:v>0.4</c:v>
                </c:pt>
                <c:pt idx="10">
                  <c:v>-0.4</c:v>
                </c:pt>
                <c:pt idx="11">
                  <c:v>-1.2</c:v>
                </c:pt>
                <c:pt idx="12">
                  <c:v>-3.5</c:v>
                </c:pt>
                <c:pt idx="13">
                  <c:v>-0.2</c:v>
                </c:pt>
                <c:pt idx="14">
                  <c:v>-2.4</c:v>
                </c:pt>
                <c:pt idx="15">
                  <c:v>3.5</c:v>
                </c:pt>
                <c:pt idx="16">
                  <c:v>5.2</c:v>
                </c:pt>
                <c:pt idx="17">
                  <c:v>0</c:v>
                </c:pt>
                <c:pt idx="18">
                  <c:v>-1.9</c:v>
                </c:pt>
                <c:pt idx="19">
                  <c:v>-2</c:v>
                </c:pt>
                <c:pt idx="20">
                  <c:v>-2.7</c:v>
                </c:pt>
                <c:pt idx="21">
                  <c:v>1.3</c:v>
                </c:pt>
                <c:pt idx="22">
                  <c:v>-0.9</c:v>
                </c:pt>
                <c:pt idx="23">
                  <c:v>-2.9</c:v>
                </c:pt>
                <c:pt idx="24">
                  <c:v>4.2</c:v>
                </c:pt>
                <c:pt idx="25">
                  <c:v>-3</c:v>
                </c:pt>
                <c:pt idx="26">
                  <c:v>-2.9</c:v>
                </c:pt>
                <c:pt idx="27">
                  <c:v>-4.5999999999999996</c:v>
                </c:pt>
                <c:pt idx="28">
                  <c:v>-3.6</c:v>
                </c:pt>
                <c:pt idx="29">
                  <c:v>-3.3</c:v>
                </c:pt>
                <c:pt idx="30">
                  <c:v>-5.9</c:v>
                </c:pt>
                <c:pt idx="31">
                  <c:v>-5.5</c:v>
                </c:pt>
                <c:pt idx="32">
                  <c:v>-5.6</c:v>
                </c:pt>
                <c:pt idx="33">
                  <c:v>-5.6</c:v>
                </c:pt>
                <c:pt idx="34">
                  <c:v>-2.6</c:v>
                </c:pt>
                <c:pt idx="35">
                  <c:v>0.1</c:v>
                </c:pt>
                <c:pt idx="36">
                  <c:v>0.8</c:v>
                </c:pt>
                <c:pt idx="37">
                  <c:v>-1</c:v>
                </c:pt>
                <c:pt idx="38">
                  <c:v>-2.8</c:v>
                </c:pt>
                <c:pt idx="39">
                  <c:v>-3.7</c:v>
                </c:pt>
                <c:pt idx="40">
                  <c:v>-1.8</c:v>
                </c:pt>
                <c:pt idx="41">
                  <c:v>-2.4</c:v>
                </c:pt>
                <c:pt idx="42">
                  <c:v>-2.7</c:v>
                </c:pt>
                <c:pt idx="43">
                  <c:v>-1.1000000000000001</c:v>
                </c:pt>
                <c:pt idx="44">
                  <c:v>2.4</c:v>
                </c:pt>
                <c:pt idx="45">
                  <c:v>2.5</c:v>
                </c:pt>
                <c:pt idx="46">
                  <c:v>-0.2</c:v>
                </c:pt>
                <c:pt idx="47">
                  <c:v>-1.1000000000000001</c:v>
                </c:pt>
                <c:pt idx="48">
                  <c:v>-2</c:v>
                </c:pt>
                <c:pt idx="49">
                  <c:v>-3.6</c:v>
                </c:pt>
                <c:pt idx="50">
                  <c:v>-3.8</c:v>
                </c:pt>
                <c:pt idx="51">
                  <c:v>2.8</c:v>
                </c:pt>
                <c:pt idx="52">
                  <c:v>0.8</c:v>
                </c:pt>
                <c:pt idx="53">
                  <c:v>-1.3</c:v>
                </c:pt>
                <c:pt idx="54">
                  <c:v>2.2999999999999998</c:v>
                </c:pt>
                <c:pt idx="55">
                  <c:v>2.6</c:v>
                </c:pt>
                <c:pt idx="56">
                  <c:v>0.3</c:v>
                </c:pt>
                <c:pt idx="57">
                  <c:v>3.3</c:v>
                </c:pt>
                <c:pt idx="58">
                  <c:v>-0.9</c:v>
                </c:pt>
                <c:pt idx="60">
                  <c:v>0.5</c:v>
                </c:pt>
                <c:pt idx="61">
                  <c:v>2.2000000000000002</c:v>
                </c:pt>
                <c:pt idx="62">
                  <c:v>0.7</c:v>
                </c:pt>
                <c:pt idx="63">
                  <c:v>-0.1</c:v>
                </c:pt>
                <c:pt idx="64">
                  <c:v>7.7</c:v>
                </c:pt>
                <c:pt idx="65">
                  <c:v>-3</c:v>
                </c:pt>
                <c:pt idx="66">
                  <c:v>-3</c:v>
                </c:pt>
                <c:pt idx="67">
                  <c:v>-2.2999999999999998</c:v>
                </c:pt>
                <c:pt idx="68">
                  <c:v>-1.8</c:v>
                </c:pt>
                <c:pt idx="69">
                  <c:v>-1.6</c:v>
                </c:pt>
                <c:pt idx="70">
                  <c:v>1.7</c:v>
                </c:pt>
                <c:pt idx="71">
                  <c:v>1.6</c:v>
                </c:pt>
                <c:pt idx="72">
                  <c:v>-1.7</c:v>
                </c:pt>
                <c:pt idx="73">
                  <c:v>2.1</c:v>
                </c:pt>
                <c:pt idx="74">
                  <c:v>3.5</c:v>
                </c:pt>
                <c:pt idx="75">
                  <c:v>5.8</c:v>
                </c:pt>
                <c:pt idx="76">
                  <c:v>5.9</c:v>
                </c:pt>
                <c:pt idx="77">
                  <c:v>1.9</c:v>
                </c:pt>
                <c:pt idx="78">
                  <c:v>3.4</c:v>
                </c:pt>
                <c:pt idx="79">
                  <c:v>4.9000000000000004</c:v>
                </c:pt>
                <c:pt idx="80">
                  <c:v>7.3</c:v>
                </c:pt>
                <c:pt idx="81">
                  <c:v>6.2</c:v>
                </c:pt>
                <c:pt idx="82">
                  <c:v>2.7</c:v>
                </c:pt>
                <c:pt idx="83">
                  <c:v>7.1</c:v>
                </c:pt>
                <c:pt idx="84">
                  <c:v>7.3</c:v>
                </c:pt>
                <c:pt idx="85">
                  <c:v>7.7</c:v>
                </c:pt>
                <c:pt idx="86">
                  <c:v>6</c:v>
                </c:pt>
                <c:pt idx="87">
                  <c:v>2.7</c:v>
                </c:pt>
                <c:pt idx="88">
                  <c:v>2.2999999999999998</c:v>
                </c:pt>
                <c:pt idx="89">
                  <c:v>3.2</c:v>
                </c:pt>
                <c:pt idx="90">
                  <c:v>3.7</c:v>
                </c:pt>
                <c:pt idx="91">
                  <c:v>10</c:v>
                </c:pt>
                <c:pt idx="92">
                  <c:v>0.9</c:v>
                </c:pt>
                <c:pt idx="93">
                  <c:v>4.0999999999999996</c:v>
                </c:pt>
                <c:pt idx="94">
                  <c:v>4.9000000000000004</c:v>
                </c:pt>
                <c:pt idx="95">
                  <c:v>2.6</c:v>
                </c:pt>
                <c:pt idx="96">
                  <c:v>-3.4</c:v>
                </c:pt>
                <c:pt idx="97">
                  <c:v>-0.9</c:v>
                </c:pt>
                <c:pt idx="98">
                  <c:v>-1.9</c:v>
                </c:pt>
                <c:pt idx="99">
                  <c:v>0.9</c:v>
                </c:pt>
                <c:pt idx="100">
                  <c:v>1.8</c:v>
                </c:pt>
                <c:pt idx="101">
                  <c:v>3.6</c:v>
                </c:pt>
                <c:pt idx="102">
                  <c:v>3</c:v>
                </c:pt>
                <c:pt idx="103">
                  <c:v>4.5</c:v>
                </c:pt>
                <c:pt idx="104">
                  <c:v>8.3000000000000007</c:v>
                </c:pt>
                <c:pt idx="105">
                  <c:v>3.3</c:v>
                </c:pt>
                <c:pt idx="106">
                  <c:v>5.5</c:v>
                </c:pt>
                <c:pt idx="107">
                  <c:v>7.7</c:v>
                </c:pt>
                <c:pt idx="108">
                  <c:v>4.5</c:v>
                </c:pt>
                <c:pt idx="109">
                  <c:v>4.5999999999999996</c:v>
                </c:pt>
                <c:pt idx="110">
                  <c:v>0.9</c:v>
                </c:pt>
                <c:pt idx="111">
                  <c:v>2.2000000000000002</c:v>
                </c:pt>
                <c:pt idx="112">
                  <c:v>3.3</c:v>
                </c:pt>
                <c:pt idx="113">
                  <c:v>5.5</c:v>
                </c:pt>
                <c:pt idx="114">
                  <c:v>4.4000000000000004</c:v>
                </c:pt>
                <c:pt idx="115">
                  <c:v>9.9</c:v>
                </c:pt>
                <c:pt idx="116">
                  <c:v>9.9</c:v>
                </c:pt>
                <c:pt idx="117">
                  <c:v>10.8</c:v>
                </c:pt>
                <c:pt idx="118">
                  <c:v>9.3000000000000007</c:v>
                </c:pt>
                <c:pt idx="119">
                  <c:v>3.5</c:v>
                </c:pt>
                <c:pt idx="120">
                  <c:v>10.5</c:v>
                </c:pt>
                <c:pt idx="121">
                  <c:v>10.9</c:v>
                </c:pt>
                <c:pt idx="122">
                  <c:v>9</c:v>
                </c:pt>
                <c:pt idx="123">
                  <c:v>13</c:v>
                </c:pt>
                <c:pt idx="124">
                  <c:v>14.7</c:v>
                </c:pt>
                <c:pt idx="125">
                  <c:v>10.8</c:v>
                </c:pt>
                <c:pt idx="126">
                  <c:v>12.9</c:v>
                </c:pt>
                <c:pt idx="127">
                  <c:v>7.7</c:v>
                </c:pt>
                <c:pt idx="128">
                  <c:v>9.5</c:v>
                </c:pt>
                <c:pt idx="129">
                  <c:v>11</c:v>
                </c:pt>
                <c:pt idx="130">
                  <c:v>8.3000000000000007</c:v>
                </c:pt>
                <c:pt idx="131">
                  <c:v>7.4</c:v>
                </c:pt>
                <c:pt idx="132">
                  <c:v>10.199999999999999</c:v>
                </c:pt>
                <c:pt idx="133">
                  <c:v>11.8</c:v>
                </c:pt>
                <c:pt idx="134">
                  <c:v>15.1</c:v>
                </c:pt>
                <c:pt idx="135">
                  <c:v>14.1</c:v>
                </c:pt>
                <c:pt idx="136">
                  <c:v>12.9</c:v>
                </c:pt>
                <c:pt idx="137">
                  <c:v>11.9</c:v>
                </c:pt>
                <c:pt idx="138">
                  <c:v>13.3</c:v>
                </c:pt>
                <c:pt idx="139">
                  <c:v>14.4</c:v>
                </c:pt>
                <c:pt idx="140">
                  <c:v>9</c:v>
                </c:pt>
                <c:pt idx="141">
                  <c:v>7.3</c:v>
                </c:pt>
                <c:pt idx="142">
                  <c:v>7.3</c:v>
                </c:pt>
                <c:pt idx="143">
                  <c:v>10.5</c:v>
                </c:pt>
                <c:pt idx="144">
                  <c:v>9.9</c:v>
                </c:pt>
                <c:pt idx="145">
                  <c:v>9.4</c:v>
                </c:pt>
                <c:pt idx="146">
                  <c:v>10.8</c:v>
                </c:pt>
                <c:pt idx="147">
                  <c:v>6.8</c:v>
                </c:pt>
                <c:pt idx="148">
                  <c:v>10.1</c:v>
                </c:pt>
                <c:pt idx="149">
                  <c:v>9.6</c:v>
                </c:pt>
                <c:pt idx="150">
                  <c:v>11.5</c:v>
                </c:pt>
                <c:pt idx="151">
                  <c:v>12.7</c:v>
                </c:pt>
                <c:pt idx="152">
                  <c:v>13.3</c:v>
                </c:pt>
                <c:pt idx="153">
                  <c:v>12.6</c:v>
                </c:pt>
                <c:pt idx="154">
                  <c:v>12.4</c:v>
                </c:pt>
                <c:pt idx="155">
                  <c:v>15.1</c:v>
                </c:pt>
                <c:pt idx="156">
                  <c:v>15.3</c:v>
                </c:pt>
                <c:pt idx="157">
                  <c:v>16.399999999999999</c:v>
                </c:pt>
                <c:pt idx="158">
                  <c:v>13.2</c:v>
                </c:pt>
                <c:pt idx="159">
                  <c:v>16.600000000000001</c:v>
                </c:pt>
                <c:pt idx="160">
                  <c:v>15.1</c:v>
                </c:pt>
                <c:pt idx="161">
                  <c:v>12.9</c:v>
                </c:pt>
                <c:pt idx="162">
                  <c:v>13.7</c:v>
                </c:pt>
                <c:pt idx="163">
                  <c:v>13.2</c:v>
                </c:pt>
                <c:pt idx="164">
                  <c:v>17.399999999999999</c:v>
                </c:pt>
                <c:pt idx="165">
                  <c:v>15.9</c:v>
                </c:pt>
                <c:pt idx="166">
                  <c:v>15.9</c:v>
                </c:pt>
                <c:pt idx="167">
                  <c:v>15.3</c:v>
                </c:pt>
                <c:pt idx="168">
                  <c:v>13.1</c:v>
                </c:pt>
                <c:pt idx="169">
                  <c:v>15.3</c:v>
                </c:pt>
                <c:pt idx="170">
                  <c:v>12.6</c:v>
                </c:pt>
                <c:pt idx="171">
                  <c:v>11.3</c:v>
                </c:pt>
                <c:pt idx="172">
                  <c:v>11.3</c:v>
                </c:pt>
                <c:pt idx="173">
                  <c:v>14.1</c:v>
                </c:pt>
                <c:pt idx="174">
                  <c:v>13.1</c:v>
                </c:pt>
                <c:pt idx="175">
                  <c:v>11.5</c:v>
                </c:pt>
                <c:pt idx="176">
                  <c:v>13.7</c:v>
                </c:pt>
                <c:pt idx="177">
                  <c:v>11.2</c:v>
                </c:pt>
                <c:pt idx="178">
                  <c:v>14.4</c:v>
                </c:pt>
                <c:pt idx="179">
                  <c:v>14.2</c:v>
                </c:pt>
                <c:pt idx="180">
                  <c:v>16.399999999999999</c:v>
                </c:pt>
                <c:pt idx="181">
                  <c:v>14.6</c:v>
                </c:pt>
                <c:pt idx="182">
                  <c:v>17.2</c:v>
                </c:pt>
                <c:pt idx="183">
                  <c:v>17.7</c:v>
                </c:pt>
                <c:pt idx="184">
                  <c:v>18.5</c:v>
                </c:pt>
                <c:pt idx="185">
                  <c:v>17.100000000000001</c:v>
                </c:pt>
                <c:pt idx="186">
                  <c:v>18.2</c:v>
                </c:pt>
                <c:pt idx="187">
                  <c:v>17.100000000000001</c:v>
                </c:pt>
                <c:pt idx="188">
                  <c:v>21.5</c:v>
                </c:pt>
                <c:pt idx="189">
                  <c:v>18.600000000000001</c:v>
                </c:pt>
                <c:pt idx="190">
                  <c:v>18.399999999999999</c:v>
                </c:pt>
                <c:pt idx="191">
                  <c:v>11.6</c:v>
                </c:pt>
                <c:pt idx="192">
                  <c:v>14</c:v>
                </c:pt>
                <c:pt idx="193">
                  <c:v>15.4</c:v>
                </c:pt>
                <c:pt idx="194">
                  <c:v>18.7</c:v>
                </c:pt>
                <c:pt idx="195">
                  <c:v>17.2</c:v>
                </c:pt>
                <c:pt idx="196">
                  <c:v>17.899999999999999</c:v>
                </c:pt>
                <c:pt idx="197">
                  <c:v>20.6</c:v>
                </c:pt>
                <c:pt idx="198">
                  <c:v>18.399999999999999</c:v>
                </c:pt>
                <c:pt idx="199">
                  <c:v>15.8</c:v>
                </c:pt>
                <c:pt idx="200">
                  <c:v>18.600000000000001</c:v>
                </c:pt>
                <c:pt idx="201">
                  <c:v>17.600000000000001</c:v>
                </c:pt>
                <c:pt idx="202">
                  <c:v>18</c:v>
                </c:pt>
                <c:pt idx="203">
                  <c:v>20</c:v>
                </c:pt>
                <c:pt idx="204">
                  <c:v>17.600000000000001</c:v>
                </c:pt>
                <c:pt idx="205">
                  <c:v>18.600000000000001</c:v>
                </c:pt>
                <c:pt idx="206">
                  <c:v>17.600000000000001</c:v>
                </c:pt>
                <c:pt idx="207">
                  <c:v>15</c:v>
                </c:pt>
                <c:pt idx="208">
                  <c:v>18.3</c:v>
                </c:pt>
                <c:pt idx="209">
                  <c:v>15.9</c:v>
                </c:pt>
                <c:pt idx="210">
                  <c:v>19.3</c:v>
                </c:pt>
                <c:pt idx="211">
                  <c:v>17.5</c:v>
                </c:pt>
                <c:pt idx="212">
                  <c:v>16.899999999999999</c:v>
                </c:pt>
                <c:pt idx="213">
                  <c:v>15.9</c:v>
                </c:pt>
                <c:pt idx="214">
                  <c:v>15.7</c:v>
                </c:pt>
                <c:pt idx="215">
                  <c:v>16.2</c:v>
                </c:pt>
                <c:pt idx="216">
                  <c:v>17.5</c:v>
                </c:pt>
                <c:pt idx="217">
                  <c:v>16.7</c:v>
                </c:pt>
                <c:pt idx="218">
                  <c:v>18.100000000000001</c:v>
                </c:pt>
                <c:pt idx="219">
                  <c:v>18.5</c:v>
                </c:pt>
                <c:pt idx="220">
                  <c:v>19.600000000000001</c:v>
                </c:pt>
                <c:pt idx="221">
                  <c:v>16.399999999999999</c:v>
                </c:pt>
                <c:pt idx="222">
                  <c:v>16.600000000000001</c:v>
                </c:pt>
                <c:pt idx="223">
                  <c:v>15.8</c:v>
                </c:pt>
                <c:pt idx="224">
                  <c:v>16.100000000000001</c:v>
                </c:pt>
                <c:pt idx="225">
                  <c:v>17.2</c:v>
                </c:pt>
                <c:pt idx="226">
                  <c:v>16.8</c:v>
                </c:pt>
                <c:pt idx="227">
                  <c:v>15.9</c:v>
                </c:pt>
                <c:pt idx="228">
                  <c:v>16.399999999999999</c:v>
                </c:pt>
                <c:pt idx="229">
                  <c:v>16.100000000000001</c:v>
                </c:pt>
                <c:pt idx="230">
                  <c:v>14.1</c:v>
                </c:pt>
                <c:pt idx="231">
                  <c:v>13.1</c:v>
                </c:pt>
                <c:pt idx="232">
                  <c:v>11.4</c:v>
                </c:pt>
                <c:pt idx="233">
                  <c:v>13.4</c:v>
                </c:pt>
                <c:pt idx="234">
                  <c:v>15.8</c:v>
                </c:pt>
                <c:pt idx="235">
                  <c:v>15.8</c:v>
                </c:pt>
                <c:pt idx="236">
                  <c:v>16.100000000000001</c:v>
                </c:pt>
                <c:pt idx="237">
                  <c:v>16.3</c:v>
                </c:pt>
                <c:pt idx="238">
                  <c:v>13.3</c:v>
                </c:pt>
                <c:pt idx="239">
                  <c:v>14</c:v>
                </c:pt>
                <c:pt idx="240">
                  <c:v>15.5</c:v>
                </c:pt>
                <c:pt idx="241">
                  <c:v>17</c:v>
                </c:pt>
                <c:pt idx="242">
                  <c:v>16.399999999999999</c:v>
                </c:pt>
                <c:pt idx="243">
                  <c:v>15.2</c:v>
                </c:pt>
                <c:pt idx="244">
                  <c:v>15.1</c:v>
                </c:pt>
                <c:pt idx="245">
                  <c:v>14.1</c:v>
                </c:pt>
                <c:pt idx="246">
                  <c:v>14.5</c:v>
                </c:pt>
                <c:pt idx="247">
                  <c:v>12.7</c:v>
                </c:pt>
                <c:pt idx="248">
                  <c:v>10.3</c:v>
                </c:pt>
                <c:pt idx="249">
                  <c:v>6.4</c:v>
                </c:pt>
                <c:pt idx="250">
                  <c:v>5.8</c:v>
                </c:pt>
                <c:pt idx="251">
                  <c:v>9.3000000000000007</c:v>
                </c:pt>
                <c:pt idx="252">
                  <c:v>10.1</c:v>
                </c:pt>
                <c:pt idx="253">
                  <c:v>13.4</c:v>
                </c:pt>
                <c:pt idx="254">
                  <c:v>12.6</c:v>
                </c:pt>
                <c:pt idx="255">
                  <c:v>13</c:v>
                </c:pt>
                <c:pt idx="256">
                  <c:v>15.8</c:v>
                </c:pt>
                <c:pt idx="257">
                  <c:v>15.6</c:v>
                </c:pt>
                <c:pt idx="258">
                  <c:v>13.9</c:v>
                </c:pt>
                <c:pt idx="259">
                  <c:v>14.4</c:v>
                </c:pt>
                <c:pt idx="260">
                  <c:v>12.2</c:v>
                </c:pt>
                <c:pt idx="261">
                  <c:v>11.6</c:v>
                </c:pt>
                <c:pt idx="262">
                  <c:v>8.6999999999999993</c:v>
                </c:pt>
                <c:pt idx="263">
                  <c:v>9.4</c:v>
                </c:pt>
                <c:pt idx="264">
                  <c:v>8.1999999999999993</c:v>
                </c:pt>
                <c:pt idx="265">
                  <c:v>14.6</c:v>
                </c:pt>
                <c:pt idx="266">
                  <c:v>8.9</c:v>
                </c:pt>
                <c:pt idx="267">
                  <c:v>4.9000000000000004</c:v>
                </c:pt>
                <c:pt idx="268">
                  <c:v>6.6</c:v>
                </c:pt>
                <c:pt idx="269">
                  <c:v>8</c:v>
                </c:pt>
                <c:pt idx="270">
                  <c:v>14.5</c:v>
                </c:pt>
                <c:pt idx="271">
                  <c:v>12.4</c:v>
                </c:pt>
                <c:pt idx="272">
                  <c:v>10.5</c:v>
                </c:pt>
                <c:pt idx="273">
                  <c:v>10.4</c:v>
                </c:pt>
                <c:pt idx="274">
                  <c:v>5.7</c:v>
                </c:pt>
                <c:pt idx="275">
                  <c:v>10.4</c:v>
                </c:pt>
                <c:pt idx="276">
                  <c:v>11.7</c:v>
                </c:pt>
                <c:pt idx="277">
                  <c:v>7.9</c:v>
                </c:pt>
                <c:pt idx="278">
                  <c:v>7.7</c:v>
                </c:pt>
                <c:pt idx="279">
                  <c:v>13.3</c:v>
                </c:pt>
                <c:pt idx="280">
                  <c:v>11.7</c:v>
                </c:pt>
                <c:pt idx="281">
                  <c:v>12.4</c:v>
                </c:pt>
                <c:pt idx="282">
                  <c:v>11.3</c:v>
                </c:pt>
                <c:pt idx="283">
                  <c:v>11.4</c:v>
                </c:pt>
                <c:pt idx="284">
                  <c:v>9.3000000000000007</c:v>
                </c:pt>
                <c:pt idx="285">
                  <c:v>9.6999999999999993</c:v>
                </c:pt>
                <c:pt idx="286">
                  <c:v>12.4</c:v>
                </c:pt>
                <c:pt idx="287">
                  <c:v>11</c:v>
                </c:pt>
                <c:pt idx="288">
                  <c:v>7.8</c:v>
                </c:pt>
                <c:pt idx="289">
                  <c:v>6.4</c:v>
                </c:pt>
                <c:pt idx="290">
                  <c:v>5.5</c:v>
                </c:pt>
                <c:pt idx="291">
                  <c:v>8.8000000000000007</c:v>
                </c:pt>
                <c:pt idx="292">
                  <c:v>3.3</c:v>
                </c:pt>
                <c:pt idx="293">
                  <c:v>0.6</c:v>
                </c:pt>
                <c:pt idx="294">
                  <c:v>1.4</c:v>
                </c:pt>
                <c:pt idx="295">
                  <c:v>0.7</c:v>
                </c:pt>
                <c:pt idx="296">
                  <c:v>2.7</c:v>
                </c:pt>
                <c:pt idx="297">
                  <c:v>2.2000000000000002</c:v>
                </c:pt>
                <c:pt idx="298">
                  <c:v>3.9</c:v>
                </c:pt>
                <c:pt idx="299">
                  <c:v>2.6</c:v>
                </c:pt>
                <c:pt idx="300">
                  <c:v>1.7</c:v>
                </c:pt>
                <c:pt idx="301">
                  <c:v>9.3000000000000007</c:v>
                </c:pt>
                <c:pt idx="302">
                  <c:v>9.8000000000000007</c:v>
                </c:pt>
                <c:pt idx="303">
                  <c:v>5.9</c:v>
                </c:pt>
                <c:pt idx="304">
                  <c:v>4.4000000000000004</c:v>
                </c:pt>
                <c:pt idx="305">
                  <c:v>4.5</c:v>
                </c:pt>
                <c:pt idx="306">
                  <c:v>1.5</c:v>
                </c:pt>
                <c:pt idx="307">
                  <c:v>0.5</c:v>
                </c:pt>
                <c:pt idx="308">
                  <c:v>4.8</c:v>
                </c:pt>
                <c:pt idx="309">
                  <c:v>3.1</c:v>
                </c:pt>
                <c:pt idx="310">
                  <c:v>4.3</c:v>
                </c:pt>
                <c:pt idx="311">
                  <c:v>3.6</c:v>
                </c:pt>
                <c:pt idx="312">
                  <c:v>3.9</c:v>
                </c:pt>
                <c:pt idx="313">
                  <c:v>3.8</c:v>
                </c:pt>
                <c:pt idx="314">
                  <c:v>3.4</c:v>
                </c:pt>
                <c:pt idx="315">
                  <c:v>3.1</c:v>
                </c:pt>
                <c:pt idx="316">
                  <c:v>2.1</c:v>
                </c:pt>
                <c:pt idx="317">
                  <c:v>2.5</c:v>
                </c:pt>
                <c:pt idx="318">
                  <c:v>2.2000000000000002</c:v>
                </c:pt>
                <c:pt idx="319">
                  <c:v>-0.2</c:v>
                </c:pt>
                <c:pt idx="320">
                  <c:v>1.8</c:v>
                </c:pt>
                <c:pt idx="321">
                  <c:v>0.5</c:v>
                </c:pt>
                <c:pt idx="322">
                  <c:v>2.6</c:v>
                </c:pt>
                <c:pt idx="323">
                  <c:v>2.9</c:v>
                </c:pt>
                <c:pt idx="324">
                  <c:v>0.6</c:v>
                </c:pt>
                <c:pt idx="325">
                  <c:v>6.6</c:v>
                </c:pt>
                <c:pt idx="326">
                  <c:v>-1.2</c:v>
                </c:pt>
                <c:pt idx="327">
                  <c:v>-0.5</c:v>
                </c:pt>
                <c:pt idx="328">
                  <c:v>-4.5</c:v>
                </c:pt>
                <c:pt idx="329">
                  <c:v>-3.6</c:v>
                </c:pt>
                <c:pt idx="330">
                  <c:v>-5.6</c:v>
                </c:pt>
                <c:pt idx="331">
                  <c:v>-3.5</c:v>
                </c:pt>
                <c:pt idx="332">
                  <c:v>-5.3</c:v>
                </c:pt>
                <c:pt idx="333">
                  <c:v>-4.5999999999999996</c:v>
                </c:pt>
                <c:pt idx="334">
                  <c:v>-3.6</c:v>
                </c:pt>
                <c:pt idx="335">
                  <c:v>-3.6</c:v>
                </c:pt>
                <c:pt idx="336">
                  <c:v>-1.7</c:v>
                </c:pt>
                <c:pt idx="337">
                  <c:v>-3</c:v>
                </c:pt>
                <c:pt idx="338">
                  <c:v>-4</c:v>
                </c:pt>
                <c:pt idx="339">
                  <c:v>-1</c:v>
                </c:pt>
                <c:pt idx="340">
                  <c:v>-3.2</c:v>
                </c:pt>
                <c:pt idx="341">
                  <c:v>-3.1</c:v>
                </c:pt>
                <c:pt idx="342">
                  <c:v>-1.2</c:v>
                </c:pt>
                <c:pt idx="343">
                  <c:v>-2.2000000000000002</c:v>
                </c:pt>
                <c:pt idx="344">
                  <c:v>-4.2</c:v>
                </c:pt>
                <c:pt idx="345">
                  <c:v>-4.9000000000000004</c:v>
                </c:pt>
                <c:pt idx="346">
                  <c:v>-5.2</c:v>
                </c:pt>
                <c:pt idx="347">
                  <c:v>-4.7</c:v>
                </c:pt>
                <c:pt idx="348">
                  <c:v>-4</c:v>
                </c:pt>
                <c:pt idx="349">
                  <c:v>-3.6</c:v>
                </c:pt>
                <c:pt idx="350">
                  <c:v>-1</c:v>
                </c:pt>
                <c:pt idx="351">
                  <c:v>-0.9</c:v>
                </c:pt>
                <c:pt idx="352">
                  <c:v>-2.1</c:v>
                </c:pt>
                <c:pt idx="353">
                  <c:v>-2</c:v>
                </c:pt>
                <c:pt idx="354">
                  <c:v>-1.9</c:v>
                </c:pt>
                <c:pt idx="355">
                  <c:v>-1.6</c:v>
                </c:pt>
                <c:pt idx="356">
                  <c:v>-1.1000000000000001</c:v>
                </c:pt>
                <c:pt idx="357">
                  <c:v>-1.9</c:v>
                </c:pt>
                <c:pt idx="358">
                  <c:v>-0.4</c:v>
                </c:pt>
                <c:pt idx="359">
                  <c:v>-2.7</c:v>
                </c:pt>
                <c:pt idx="360">
                  <c:v>-3.5</c:v>
                </c:pt>
                <c:pt idx="361">
                  <c:v>-4.0999999999999996</c:v>
                </c:pt>
                <c:pt idx="362">
                  <c:v>-4.3</c:v>
                </c:pt>
                <c:pt idx="363">
                  <c:v>-4.9000000000000004</c:v>
                </c:pt>
                <c:pt idx="364">
                  <c:v>-4.7</c:v>
                </c:pt>
                <c:pt idx="365">
                  <c:v>-2.2000000000000002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FC-41E1-B5CF-5880D2EC33E3}"/>
            </c:ext>
          </c:extLst>
        </c:ser>
        <c:ser>
          <c:idx val="1"/>
          <c:order val="1"/>
          <c:tx>
            <c:strRef>
              <c:f>'2015'!$C$1</c:f>
              <c:strCache>
                <c:ptCount val="1"/>
                <c:pt idx="0">
                  <c:v>Max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'2015'!$A$2:$A$367</c:f>
              <c:numCache>
                <c:formatCode>m/d/yyyy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60">
                  <c:v>42064</c:v>
                </c:pt>
                <c:pt idx="61">
                  <c:v>42065</c:v>
                </c:pt>
                <c:pt idx="62">
                  <c:v>42066</c:v>
                </c:pt>
                <c:pt idx="63">
                  <c:v>42067</c:v>
                </c:pt>
                <c:pt idx="64">
                  <c:v>42068</c:v>
                </c:pt>
                <c:pt idx="65">
                  <c:v>42069</c:v>
                </c:pt>
                <c:pt idx="66">
                  <c:v>42070</c:v>
                </c:pt>
                <c:pt idx="67">
                  <c:v>42071</c:v>
                </c:pt>
                <c:pt idx="68">
                  <c:v>42072</c:v>
                </c:pt>
                <c:pt idx="69">
                  <c:v>42073</c:v>
                </c:pt>
                <c:pt idx="70">
                  <c:v>42074</c:v>
                </c:pt>
                <c:pt idx="71">
                  <c:v>42075</c:v>
                </c:pt>
                <c:pt idx="72">
                  <c:v>42076</c:v>
                </c:pt>
                <c:pt idx="73">
                  <c:v>42077</c:v>
                </c:pt>
                <c:pt idx="74">
                  <c:v>42078</c:v>
                </c:pt>
                <c:pt idx="75">
                  <c:v>42079</c:v>
                </c:pt>
                <c:pt idx="76">
                  <c:v>42080</c:v>
                </c:pt>
                <c:pt idx="77">
                  <c:v>42081</c:v>
                </c:pt>
                <c:pt idx="78">
                  <c:v>42082</c:v>
                </c:pt>
                <c:pt idx="79">
                  <c:v>42083</c:v>
                </c:pt>
                <c:pt idx="80">
                  <c:v>42084</c:v>
                </c:pt>
                <c:pt idx="81">
                  <c:v>42085</c:v>
                </c:pt>
                <c:pt idx="82">
                  <c:v>42086</c:v>
                </c:pt>
                <c:pt idx="83">
                  <c:v>42087</c:v>
                </c:pt>
                <c:pt idx="84">
                  <c:v>42088</c:v>
                </c:pt>
                <c:pt idx="85">
                  <c:v>42089</c:v>
                </c:pt>
                <c:pt idx="86">
                  <c:v>42090</c:v>
                </c:pt>
                <c:pt idx="87">
                  <c:v>42091</c:v>
                </c:pt>
                <c:pt idx="88">
                  <c:v>42092</c:v>
                </c:pt>
                <c:pt idx="89">
                  <c:v>42093</c:v>
                </c:pt>
                <c:pt idx="90">
                  <c:v>42094</c:v>
                </c:pt>
                <c:pt idx="91">
                  <c:v>42095</c:v>
                </c:pt>
                <c:pt idx="92">
                  <c:v>42096</c:v>
                </c:pt>
                <c:pt idx="93">
                  <c:v>42097</c:v>
                </c:pt>
                <c:pt idx="94">
                  <c:v>42098</c:v>
                </c:pt>
                <c:pt idx="95">
                  <c:v>42099</c:v>
                </c:pt>
                <c:pt idx="96">
                  <c:v>42100</c:v>
                </c:pt>
                <c:pt idx="97">
                  <c:v>42101</c:v>
                </c:pt>
                <c:pt idx="98">
                  <c:v>42102</c:v>
                </c:pt>
                <c:pt idx="99">
                  <c:v>42103</c:v>
                </c:pt>
                <c:pt idx="100">
                  <c:v>42104</c:v>
                </c:pt>
                <c:pt idx="101">
                  <c:v>42105</c:v>
                </c:pt>
                <c:pt idx="102">
                  <c:v>42106</c:v>
                </c:pt>
                <c:pt idx="103">
                  <c:v>42107</c:v>
                </c:pt>
                <c:pt idx="104">
                  <c:v>42108</c:v>
                </c:pt>
                <c:pt idx="105">
                  <c:v>42109</c:v>
                </c:pt>
                <c:pt idx="106">
                  <c:v>42110</c:v>
                </c:pt>
                <c:pt idx="107">
                  <c:v>42111</c:v>
                </c:pt>
                <c:pt idx="108">
                  <c:v>42112</c:v>
                </c:pt>
                <c:pt idx="109">
                  <c:v>42113</c:v>
                </c:pt>
                <c:pt idx="110">
                  <c:v>42114</c:v>
                </c:pt>
                <c:pt idx="111">
                  <c:v>42115</c:v>
                </c:pt>
                <c:pt idx="112">
                  <c:v>42116</c:v>
                </c:pt>
                <c:pt idx="113">
                  <c:v>42117</c:v>
                </c:pt>
                <c:pt idx="114">
                  <c:v>42118</c:v>
                </c:pt>
                <c:pt idx="115">
                  <c:v>42119</c:v>
                </c:pt>
                <c:pt idx="116">
                  <c:v>42120</c:v>
                </c:pt>
                <c:pt idx="117">
                  <c:v>42121</c:v>
                </c:pt>
                <c:pt idx="118">
                  <c:v>42122</c:v>
                </c:pt>
                <c:pt idx="119">
                  <c:v>42123</c:v>
                </c:pt>
                <c:pt idx="120">
                  <c:v>42124</c:v>
                </c:pt>
                <c:pt idx="121">
                  <c:v>42125</c:v>
                </c:pt>
                <c:pt idx="122">
                  <c:v>42126</c:v>
                </c:pt>
                <c:pt idx="123">
                  <c:v>42127</c:v>
                </c:pt>
                <c:pt idx="124">
                  <c:v>42128</c:v>
                </c:pt>
                <c:pt idx="125">
                  <c:v>42129</c:v>
                </c:pt>
                <c:pt idx="126">
                  <c:v>42130</c:v>
                </c:pt>
                <c:pt idx="127">
                  <c:v>42131</c:v>
                </c:pt>
                <c:pt idx="128">
                  <c:v>42132</c:v>
                </c:pt>
                <c:pt idx="129">
                  <c:v>42133</c:v>
                </c:pt>
                <c:pt idx="130">
                  <c:v>42134</c:v>
                </c:pt>
                <c:pt idx="131">
                  <c:v>42135</c:v>
                </c:pt>
                <c:pt idx="132">
                  <c:v>42136</c:v>
                </c:pt>
                <c:pt idx="133">
                  <c:v>42137</c:v>
                </c:pt>
                <c:pt idx="134">
                  <c:v>42138</c:v>
                </c:pt>
                <c:pt idx="135">
                  <c:v>42139</c:v>
                </c:pt>
                <c:pt idx="136">
                  <c:v>42140</c:v>
                </c:pt>
                <c:pt idx="137">
                  <c:v>42141</c:v>
                </c:pt>
                <c:pt idx="138">
                  <c:v>42142</c:v>
                </c:pt>
                <c:pt idx="139">
                  <c:v>42143</c:v>
                </c:pt>
                <c:pt idx="140">
                  <c:v>42144</c:v>
                </c:pt>
                <c:pt idx="141">
                  <c:v>42145</c:v>
                </c:pt>
                <c:pt idx="142">
                  <c:v>42146</c:v>
                </c:pt>
                <c:pt idx="143">
                  <c:v>42147</c:v>
                </c:pt>
                <c:pt idx="144">
                  <c:v>42148</c:v>
                </c:pt>
                <c:pt idx="145">
                  <c:v>42149</c:v>
                </c:pt>
                <c:pt idx="146">
                  <c:v>42150</c:v>
                </c:pt>
                <c:pt idx="147">
                  <c:v>42151</c:v>
                </c:pt>
                <c:pt idx="148">
                  <c:v>42152</c:v>
                </c:pt>
                <c:pt idx="149">
                  <c:v>42153</c:v>
                </c:pt>
                <c:pt idx="150">
                  <c:v>42154</c:v>
                </c:pt>
                <c:pt idx="151">
                  <c:v>42155</c:v>
                </c:pt>
                <c:pt idx="152">
                  <c:v>42156</c:v>
                </c:pt>
                <c:pt idx="153">
                  <c:v>42157</c:v>
                </c:pt>
                <c:pt idx="154">
                  <c:v>42158</c:v>
                </c:pt>
                <c:pt idx="155">
                  <c:v>42159</c:v>
                </c:pt>
                <c:pt idx="156">
                  <c:v>42160</c:v>
                </c:pt>
                <c:pt idx="157">
                  <c:v>42161</c:v>
                </c:pt>
                <c:pt idx="158">
                  <c:v>42162</c:v>
                </c:pt>
                <c:pt idx="159">
                  <c:v>42163</c:v>
                </c:pt>
                <c:pt idx="160">
                  <c:v>42164</c:v>
                </c:pt>
                <c:pt idx="161">
                  <c:v>42165</c:v>
                </c:pt>
                <c:pt idx="162">
                  <c:v>42166</c:v>
                </c:pt>
                <c:pt idx="163">
                  <c:v>42167</c:v>
                </c:pt>
                <c:pt idx="164">
                  <c:v>42168</c:v>
                </c:pt>
                <c:pt idx="165">
                  <c:v>42169</c:v>
                </c:pt>
                <c:pt idx="166">
                  <c:v>42170</c:v>
                </c:pt>
                <c:pt idx="167">
                  <c:v>42171</c:v>
                </c:pt>
                <c:pt idx="168">
                  <c:v>42172</c:v>
                </c:pt>
                <c:pt idx="169">
                  <c:v>42173</c:v>
                </c:pt>
                <c:pt idx="170">
                  <c:v>42174</c:v>
                </c:pt>
                <c:pt idx="171">
                  <c:v>42175</c:v>
                </c:pt>
                <c:pt idx="172">
                  <c:v>42176</c:v>
                </c:pt>
                <c:pt idx="173">
                  <c:v>42177</c:v>
                </c:pt>
                <c:pt idx="174">
                  <c:v>42178</c:v>
                </c:pt>
                <c:pt idx="175">
                  <c:v>42179</c:v>
                </c:pt>
                <c:pt idx="176">
                  <c:v>42180</c:v>
                </c:pt>
                <c:pt idx="177">
                  <c:v>42181</c:v>
                </c:pt>
                <c:pt idx="178">
                  <c:v>42182</c:v>
                </c:pt>
                <c:pt idx="179">
                  <c:v>42183</c:v>
                </c:pt>
                <c:pt idx="180">
                  <c:v>42184</c:v>
                </c:pt>
                <c:pt idx="181">
                  <c:v>42185</c:v>
                </c:pt>
                <c:pt idx="182">
                  <c:v>42186</c:v>
                </c:pt>
                <c:pt idx="183">
                  <c:v>42187</c:v>
                </c:pt>
                <c:pt idx="184">
                  <c:v>42188</c:v>
                </c:pt>
                <c:pt idx="185">
                  <c:v>42189</c:v>
                </c:pt>
                <c:pt idx="186">
                  <c:v>42190</c:v>
                </c:pt>
                <c:pt idx="187">
                  <c:v>42191</c:v>
                </c:pt>
                <c:pt idx="188">
                  <c:v>42192</c:v>
                </c:pt>
                <c:pt idx="189">
                  <c:v>42193</c:v>
                </c:pt>
                <c:pt idx="190">
                  <c:v>42194</c:v>
                </c:pt>
                <c:pt idx="191">
                  <c:v>42195</c:v>
                </c:pt>
                <c:pt idx="192">
                  <c:v>42196</c:v>
                </c:pt>
                <c:pt idx="193">
                  <c:v>42197</c:v>
                </c:pt>
                <c:pt idx="194">
                  <c:v>42198</c:v>
                </c:pt>
                <c:pt idx="195">
                  <c:v>42199</c:v>
                </c:pt>
                <c:pt idx="196">
                  <c:v>42200</c:v>
                </c:pt>
                <c:pt idx="197">
                  <c:v>42201</c:v>
                </c:pt>
                <c:pt idx="198">
                  <c:v>42202</c:v>
                </c:pt>
                <c:pt idx="199">
                  <c:v>42203</c:v>
                </c:pt>
                <c:pt idx="200">
                  <c:v>42204</c:v>
                </c:pt>
                <c:pt idx="201">
                  <c:v>42205</c:v>
                </c:pt>
                <c:pt idx="202">
                  <c:v>42206</c:v>
                </c:pt>
                <c:pt idx="203">
                  <c:v>42207</c:v>
                </c:pt>
                <c:pt idx="204">
                  <c:v>42208</c:v>
                </c:pt>
                <c:pt idx="205">
                  <c:v>42209</c:v>
                </c:pt>
                <c:pt idx="206">
                  <c:v>42210</c:v>
                </c:pt>
                <c:pt idx="207">
                  <c:v>42211</c:v>
                </c:pt>
                <c:pt idx="208">
                  <c:v>42212</c:v>
                </c:pt>
                <c:pt idx="209">
                  <c:v>42213</c:v>
                </c:pt>
                <c:pt idx="210">
                  <c:v>42214</c:v>
                </c:pt>
                <c:pt idx="211">
                  <c:v>42215</c:v>
                </c:pt>
                <c:pt idx="212">
                  <c:v>42216</c:v>
                </c:pt>
                <c:pt idx="213">
                  <c:v>42217</c:v>
                </c:pt>
                <c:pt idx="214">
                  <c:v>42218</c:v>
                </c:pt>
                <c:pt idx="215">
                  <c:v>42219</c:v>
                </c:pt>
                <c:pt idx="216">
                  <c:v>42220</c:v>
                </c:pt>
                <c:pt idx="217">
                  <c:v>42221</c:v>
                </c:pt>
                <c:pt idx="218">
                  <c:v>42222</c:v>
                </c:pt>
                <c:pt idx="219">
                  <c:v>42223</c:v>
                </c:pt>
                <c:pt idx="220">
                  <c:v>42224</c:v>
                </c:pt>
                <c:pt idx="221">
                  <c:v>42225</c:v>
                </c:pt>
                <c:pt idx="222">
                  <c:v>42226</c:v>
                </c:pt>
                <c:pt idx="223">
                  <c:v>42227</c:v>
                </c:pt>
                <c:pt idx="224">
                  <c:v>42228</c:v>
                </c:pt>
                <c:pt idx="225">
                  <c:v>42229</c:v>
                </c:pt>
                <c:pt idx="226">
                  <c:v>42230</c:v>
                </c:pt>
                <c:pt idx="227">
                  <c:v>42231</c:v>
                </c:pt>
                <c:pt idx="228">
                  <c:v>42232</c:v>
                </c:pt>
                <c:pt idx="229">
                  <c:v>42233</c:v>
                </c:pt>
                <c:pt idx="230">
                  <c:v>42234</c:v>
                </c:pt>
                <c:pt idx="231">
                  <c:v>42235</c:v>
                </c:pt>
                <c:pt idx="232">
                  <c:v>42236</c:v>
                </c:pt>
                <c:pt idx="233">
                  <c:v>42237</c:v>
                </c:pt>
                <c:pt idx="234">
                  <c:v>42238</c:v>
                </c:pt>
                <c:pt idx="235">
                  <c:v>42239</c:v>
                </c:pt>
                <c:pt idx="236">
                  <c:v>42240</c:v>
                </c:pt>
                <c:pt idx="237">
                  <c:v>42241</c:v>
                </c:pt>
                <c:pt idx="238">
                  <c:v>42242</c:v>
                </c:pt>
                <c:pt idx="239">
                  <c:v>42243</c:v>
                </c:pt>
                <c:pt idx="240">
                  <c:v>42244</c:v>
                </c:pt>
                <c:pt idx="241">
                  <c:v>42245</c:v>
                </c:pt>
                <c:pt idx="242">
                  <c:v>42246</c:v>
                </c:pt>
                <c:pt idx="243">
                  <c:v>42247</c:v>
                </c:pt>
                <c:pt idx="244">
                  <c:v>42248</c:v>
                </c:pt>
                <c:pt idx="245">
                  <c:v>42249</c:v>
                </c:pt>
                <c:pt idx="246">
                  <c:v>42250</c:v>
                </c:pt>
                <c:pt idx="247">
                  <c:v>42251</c:v>
                </c:pt>
                <c:pt idx="248">
                  <c:v>42252</c:v>
                </c:pt>
                <c:pt idx="249">
                  <c:v>42253</c:v>
                </c:pt>
                <c:pt idx="250">
                  <c:v>42254</c:v>
                </c:pt>
                <c:pt idx="251">
                  <c:v>42255</c:v>
                </c:pt>
                <c:pt idx="252">
                  <c:v>42256</c:v>
                </c:pt>
                <c:pt idx="253">
                  <c:v>42257</c:v>
                </c:pt>
                <c:pt idx="254">
                  <c:v>42258</c:v>
                </c:pt>
                <c:pt idx="255">
                  <c:v>42259</c:v>
                </c:pt>
                <c:pt idx="256">
                  <c:v>42260</c:v>
                </c:pt>
                <c:pt idx="257">
                  <c:v>42261</c:v>
                </c:pt>
                <c:pt idx="258">
                  <c:v>42262</c:v>
                </c:pt>
                <c:pt idx="259">
                  <c:v>42263</c:v>
                </c:pt>
                <c:pt idx="260">
                  <c:v>42264</c:v>
                </c:pt>
                <c:pt idx="261">
                  <c:v>42265</c:v>
                </c:pt>
                <c:pt idx="262">
                  <c:v>42266</c:v>
                </c:pt>
                <c:pt idx="263">
                  <c:v>42267</c:v>
                </c:pt>
                <c:pt idx="264">
                  <c:v>42268</c:v>
                </c:pt>
                <c:pt idx="265">
                  <c:v>42269</c:v>
                </c:pt>
                <c:pt idx="266">
                  <c:v>42270</c:v>
                </c:pt>
                <c:pt idx="267">
                  <c:v>42271</c:v>
                </c:pt>
                <c:pt idx="268">
                  <c:v>42272</c:v>
                </c:pt>
                <c:pt idx="269">
                  <c:v>42273</c:v>
                </c:pt>
                <c:pt idx="270">
                  <c:v>42274</c:v>
                </c:pt>
                <c:pt idx="271">
                  <c:v>42275</c:v>
                </c:pt>
                <c:pt idx="272">
                  <c:v>42276</c:v>
                </c:pt>
                <c:pt idx="273">
                  <c:v>42277</c:v>
                </c:pt>
                <c:pt idx="274">
                  <c:v>42278</c:v>
                </c:pt>
                <c:pt idx="275">
                  <c:v>42279</c:v>
                </c:pt>
                <c:pt idx="276">
                  <c:v>42280</c:v>
                </c:pt>
                <c:pt idx="277">
                  <c:v>42281</c:v>
                </c:pt>
                <c:pt idx="278">
                  <c:v>42282</c:v>
                </c:pt>
                <c:pt idx="279">
                  <c:v>42283</c:v>
                </c:pt>
                <c:pt idx="280">
                  <c:v>42284</c:v>
                </c:pt>
                <c:pt idx="281">
                  <c:v>42285</c:v>
                </c:pt>
                <c:pt idx="282">
                  <c:v>42286</c:v>
                </c:pt>
                <c:pt idx="283">
                  <c:v>42287</c:v>
                </c:pt>
                <c:pt idx="284">
                  <c:v>42288</c:v>
                </c:pt>
                <c:pt idx="285">
                  <c:v>42289</c:v>
                </c:pt>
                <c:pt idx="286">
                  <c:v>42290</c:v>
                </c:pt>
                <c:pt idx="287">
                  <c:v>42291</c:v>
                </c:pt>
                <c:pt idx="288">
                  <c:v>42292</c:v>
                </c:pt>
                <c:pt idx="289">
                  <c:v>42293</c:v>
                </c:pt>
                <c:pt idx="290">
                  <c:v>42294</c:v>
                </c:pt>
                <c:pt idx="291">
                  <c:v>42295</c:v>
                </c:pt>
                <c:pt idx="292">
                  <c:v>42296</c:v>
                </c:pt>
                <c:pt idx="293">
                  <c:v>42297</c:v>
                </c:pt>
                <c:pt idx="294">
                  <c:v>42298</c:v>
                </c:pt>
                <c:pt idx="295">
                  <c:v>42299</c:v>
                </c:pt>
                <c:pt idx="296">
                  <c:v>42300</c:v>
                </c:pt>
                <c:pt idx="297">
                  <c:v>42301</c:v>
                </c:pt>
                <c:pt idx="298">
                  <c:v>42302</c:v>
                </c:pt>
                <c:pt idx="299">
                  <c:v>42303</c:v>
                </c:pt>
                <c:pt idx="300">
                  <c:v>42304</c:v>
                </c:pt>
                <c:pt idx="301">
                  <c:v>42305</c:v>
                </c:pt>
                <c:pt idx="302">
                  <c:v>42306</c:v>
                </c:pt>
                <c:pt idx="303">
                  <c:v>42307</c:v>
                </c:pt>
                <c:pt idx="304">
                  <c:v>42308</c:v>
                </c:pt>
                <c:pt idx="305">
                  <c:v>42309</c:v>
                </c:pt>
                <c:pt idx="306">
                  <c:v>42310</c:v>
                </c:pt>
                <c:pt idx="307">
                  <c:v>42311</c:v>
                </c:pt>
                <c:pt idx="308">
                  <c:v>42312</c:v>
                </c:pt>
                <c:pt idx="309">
                  <c:v>42313</c:v>
                </c:pt>
                <c:pt idx="310">
                  <c:v>42314</c:v>
                </c:pt>
                <c:pt idx="311">
                  <c:v>42315</c:v>
                </c:pt>
                <c:pt idx="312">
                  <c:v>42316</c:v>
                </c:pt>
                <c:pt idx="313">
                  <c:v>42317</c:v>
                </c:pt>
                <c:pt idx="314">
                  <c:v>42318</c:v>
                </c:pt>
                <c:pt idx="315">
                  <c:v>42319</c:v>
                </c:pt>
                <c:pt idx="316">
                  <c:v>42320</c:v>
                </c:pt>
                <c:pt idx="317">
                  <c:v>42321</c:v>
                </c:pt>
                <c:pt idx="318">
                  <c:v>42322</c:v>
                </c:pt>
                <c:pt idx="319">
                  <c:v>42323</c:v>
                </c:pt>
                <c:pt idx="320">
                  <c:v>42324</c:v>
                </c:pt>
                <c:pt idx="321">
                  <c:v>42325</c:v>
                </c:pt>
                <c:pt idx="322">
                  <c:v>42326</c:v>
                </c:pt>
                <c:pt idx="323">
                  <c:v>42327</c:v>
                </c:pt>
                <c:pt idx="324">
                  <c:v>42328</c:v>
                </c:pt>
                <c:pt idx="325">
                  <c:v>42329</c:v>
                </c:pt>
                <c:pt idx="326">
                  <c:v>42330</c:v>
                </c:pt>
                <c:pt idx="327">
                  <c:v>42331</c:v>
                </c:pt>
                <c:pt idx="328">
                  <c:v>42332</c:v>
                </c:pt>
                <c:pt idx="329">
                  <c:v>42333</c:v>
                </c:pt>
                <c:pt idx="330">
                  <c:v>42334</c:v>
                </c:pt>
                <c:pt idx="331">
                  <c:v>42335</c:v>
                </c:pt>
                <c:pt idx="332">
                  <c:v>42336</c:v>
                </c:pt>
                <c:pt idx="333">
                  <c:v>42337</c:v>
                </c:pt>
                <c:pt idx="334">
                  <c:v>42338</c:v>
                </c:pt>
                <c:pt idx="335">
                  <c:v>42339</c:v>
                </c:pt>
                <c:pt idx="336">
                  <c:v>42340</c:v>
                </c:pt>
                <c:pt idx="337">
                  <c:v>42341</c:v>
                </c:pt>
                <c:pt idx="338">
                  <c:v>42342</c:v>
                </c:pt>
                <c:pt idx="339">
                  <c:v>42343</c:v>
                </c:pt>
                <c:pt idx="340">
                  <c:v>42344</c:v>
                </c:pt>
                <c:pt idx="341">
                  <c:v>42345</c:v>
                </c:pt>
                <c:pt idx="342">
                  <c:v>42346</c:v>
                </c:pt>
                <c:pt idx="343">
                  <c:v>42347</c:v>
                </c:pt>
                <c:pt idx="344">
                  <c:v>42348</c:v>
                </c:pt>
                <c:pt idx="345">
                  <c:v>42349</c:v>
                </c:pt>
                <c:pt idx="346">
                  <c:v>42350</c:v>
                </c:pt>
                <c:pt idx="347">
                  <c:v>42351</c:v>
                </c:pt>
                <c:pt idx="348">
                  <c:v>42352</c:v>
                </c:pt>
                <c:pt idx="349">
                  <c:v>42353</c:v>
                </c:pt>
                <c:pt idx="350">
                  <c:v>42354</c:v>
                </c:pt>
                <c:pt idx="351">
                  <c:v>42355</c:v>
                </c:pt>
                <c:pt idx="352">
                  <c:v>42356</c:v>
                </c:pt>
                <c:pt idx="353">
                  <c:v>42357</c:v>
                </c:pt>
                <c:pt idx="354">
                  <c:v>42358</c:v>
                </c:pt>
                <c:pt idx="355">
                  <c:v>42359</c:v>
                </c:pt>
                <c:pt idx="356">
                  <c:v>42360</c:v>
                </c:pt>
                <c:pt idx="357">
                  <c:v>42361</c:v>
                </c:pt>
                <c:pt idx="358">
                  <c:v>42362</c:v>
                </c:pt>
                <c:pt idx="359">
                  <c:v>42363</c:v>
                </c:pt>
                <c:pt idx="360">
                  <c:v>42364</c:v>
                </c:pt>
                <c:pt idx="361">
                  <c:v>42365</c:v>
                </c:pt>
                <c:pt idx="362">
                  <c:v>42366</c:v>
                </c:pt>
                <c:pt idx="363">
                  <c:v>42367</c:v>
                </c:pt>
                <c:pt idx="364">
                  <c:v>42368</c:v>
                </c:pt>
                <c:pt idx="365">
                  <c:v>42369</c:v>
                </c:pt>
              </c:numCache>
            </c:numRef>
          </c:cat>
          <c:val>
            <c:numRef>
              <c:f>'2015'!$C$2:$C$367</c:f>
              <c:numCache>
                <c:formatCode>General</c:formatCode>
                <c:ptCount val="366"/>
                <c:pt idx="0">
                  <c:v>5.7</c:v>
                </c:pt>
                <c:pt idx="1">
                  <c:v>10.4</c:v>
                </c:pt>
                <c:pt idx="2">
                  <c:v>10.6</c:v>
                </c:pt>
                <c:pt idx="3">
                  <c:v>15.2</c:v>
                </c:pt>
                <c:pt idx="4">
                  <c:v>11.4</c:v>
                </c:pt>
                <c:pt idx="5">
                  <c:v>10.1</c:v>
                </c:pt>
                <c:pt idx="6">
                  <c:v>10.1</c:v>
                </c:pt>
                <c:pt idx="7">
                  <c:v>11.1</c:v>
                </c:pt>
                <c:pt idx="8">
                  <c:v>10.199999999999999</c:v>
                </c:pt>
                <c:pt idx="9">
                  <c:v>14.1</c:v>
                </c:pt>
                <c:pt idx="10">
                  <c:v>15.9</c:v>
                </c:pt>
                <c:pt idx="11">
                  <c:v>14.1</c:v>
                </c:pt>
                <c:pt idx="12">
                  <c:v>11.7</c:v>
                </c:pt>
                <c:pt idx="13">
                  <c:v>7.8</c:v>
                </c:pt>
                <c:pt idx="14">
                  <c:v>9.1999999999999993</c:v>
                </c:pt>
                <c:pt idx="15">
                  <c:v>7</c:v>
                </c:pt>
                <c:pt idx="16">
                  <c:v>10.6</c:v>
                </c:pt>
                <c:pt idx="17">
                  <c:v>8.6</c:v>
                </c:pt>
                <c:pt idx="18">
                  <c:v>8.9</c:v>
                </c:pt>
                <c:pt idx="19">
                  <c:v>9.9</c:v>
                </c:pt>
                <c:pt idx="20">
                  <c:v>6.1</c:v>
                </c:pt>
                <c:pt idx="21">
                  <c:v>9.1</c:v>
                </c:pt>
                <c:pt idx="22">
                  <c:v>13.1</c:v>
                </c:pt>
                <c:pt idx="23">
                  <c:v>12.3</c:v>
                </c:pt>
                <c:pt idx="24">
                  <c:v>11.2</c:v>
                </c:pt>
                <c:pt idx="25">
                  <c:v>8.8000000000000007</c:v>
                </c:pt>
                <c:pt idx="26">
                  <c:v>8.3000000000000007</c:v>
                </c:pt>
                <c:pt idx="27">
                  <c:v>10.6</c:v>
                </c:pt>
                <c:pt idx="28">
                  <c:v>5.3</c:v>
                </c:pt>
                <c:pt idx="29">
                  <c:v>8.1</c:v>
                </c:pt>
                <c:pt idx="30">
                  <c:v>7</c:v>
                </c:pt>
                <c:pt idx="31">
                  <c:v>8.4</c:v>
                </c:pt>
                <c:pt idx="32">
                  <c:v>10</c:v>
                </c:pt>
                <c:pt idx="33">
                  <c:v>6.1</c:v>
                </c:pt>
                <c:pt idx="34">
                  <c:v>8.6999999999999993</c:v>
                </c:pt>
                <c:pt idx="35">
                  <c:v>5.0999999999999996</c:v>
                </c:pt>
                <c:pt idx="36">
                  <c:v>2.9</c:v>
                </c:pt>
                <c:pt idx="37">
                  <c:v>4.3</c:v>
                </c:pt>
                <c:pt idx="38">
                  <c:v>11.4</c:v>
                </c:pt>
                <c:pt idx="39">
                  <c:v>8.9</c:v>
                </c:pt>
                <c:pt idx="40">
                  <c:v>14.6</c:v>
                </c:pt>
                <c:pt idx="41">
                  <c:v>13.7</c:v>
                </c:pt>
                <c:pt idx="42">
                  <c:v>10.5</c:v>
                </c:pt>
                <c:pt idx="43">
                  <c:v>8.4</c:v>
                </c:pt>
                <c:pt idx="44">
                  <c:v>4.8</c:v>
                </c:pt>
                <c:pt idx="45">
                  <c:v>7.4</c:v>
                </c:pt>
                <c:pt idx="46">
                  <c:v>11.8</c:v>
                </c:pt>
                <c:pt idx="47">
                  <c:v>13.2</c:v>
                </c:pt>
                <c:pt idx="48">
                  <c:v>10.6</c:v>
                </c:pt>
                <c:pt idx="49">
                  <c:v>11.7</c:v>
                </c:pt>
                <c:pt idx="50">
                  <c:v>10.9</c:v>
                </c:pt>
                <c:pt idx="51">
                  <c:v>6</c:v>
                </c:pt>
                <c:pt idx="52">
                  <c:v>10.9</c:v>
                </c:pt>
                <c:pt idx="53">
                  <c:v>12.4</c:v>
                </c:pt>
                <c:pt idx="54">
                  <c:v>10.9</c:v>
                </c:pt>
                <c:pt idx="55">
                  <c:v>12.7</c:v>
                </c:pt>
                <c:pt idx="56">
                  <c:v>11.7</c:v>
                </c:pt>
                <c:pt idx="57">
                  <c:v>12.3</c:v>
                </c:pt>
                <c:pt idx="58">
                  <c:v>12.4</c:v>
                </c:pt>
                <c:pt idx="60">
                  <c:v>13.7</c:v>
                </c:pt>
                <c:pt idx="61">
                  <c:v>10.3</c:v>
                </c:pt>
                <c:pt idx="62">
                  <c:v>15.4</c:v>
                </c:pt>
                <c:pt idx="63">
                  <c:v>13.2</c:v>
                </c:pt>
                <c:pt idx="64">
                  <c:v>12.8</c:v>
                </c:pt>
                <c:pt idx="65">
                  <c:v>14.3</c:v>
                </c:pt>
                <c:pt idx="66">
                  <c:v>13</c:v>
                </c:pt>
                <c:pt idx="67">
                  <c:v>14</c:v>
                </c:pt>
                <c:pt idx="68">
                  <c:v>11.4</c:v>
                </c:pt>
                <c:pt idx="69">
                  <c:v>16.2</c:v>
                </c:pt>
                <c:pt idx="70">
                  <c:v>17.7</c:v>
                </c:pt>
                <c:pt idx="71">
                  <c:v>15.4</c:v>
                </c:pt>
                <c:pt idx="72">
                  <c:v>14.8</c:v>
                </c:pt>
                <c:pt idx="73">
                  <c:v>12.5</c:v>
                </c:pt>
                <c:pt idx="74">
                  <c:v>12.1</c:v>
                </c:pt>
                <c:pt idx="75">
                  <c:v>11.2</c:v>
                </c:pt>
                <c:pt idx="76">
                  <c:v>15</c:v>
                </c:pt>
                <c:pt idx="77">
                  <c:v>15.5</c:v>
                </c:pt>
                <c:pt idx="78">
                  <c:v>17</c:v>
                </c:pt>
                <c:pt idx="79">
                  <c:v>14.8</c:v>
                </c:pt>
                <c:pt idx="80">
                  <c:v>12.1</c:v>
                </c:pt>
                <c:pt idx="81">
                  <c:v>12.1</c:v>
                </c:pt>
                <c:pt idx="82">
                  <c:v>17.100000000000001</c:v>
                </c:pt>
                <c:pt idx="83">
                  <c:v>13.7</c:v>
                </c:pt>
                <c:pt idx="84">
                  <c:v>14.7</c:v>
                </c:pt>
                <c:pt idx="85">
                  <c:v>14.2</c:v>
                </c:pt>
                <c:pt idx="86">
                  <c:v>19</c:v>
                </c:pt>
                <c:pt idx="87">
                  <c:v>18.3</c:v>
                </c:pt>
                <c:pt idx="88">
                  <c:v>17.899999999999999</c:v>
                </c:pt>
                <c:pt idx="89">
                  <c:v>18.2</c:v>
                </c:pt>
                <c:pt idx="90">
                  <c:v>21.7</c:v>
                </c:pt>
                <c:pt idx="91">
                  <c:v>17</c:v>
                </c:pt>
                <c:pt idx="92">
                  <c:v>18.2</c:v>
                </c:pt>
                <c:pt idx="93">
                  <c:v>16.2</c:v>
                </c:pt>
                <c:pt idx="94">
                  <c:v>12.6</c:v>
                </c:pt>
                <c:pt idx="95">
                  <c:v>9.3000000000000007</c:v>
                </c:pt>
                <c:pt idx="96">
                  <c:v>14.4</c:v>
                </c:pt>
                <c:pt idx="97">
                  <c:v>15.4</c:v>
                </c:pt>
                <c:pt idx="98">
                  <c:v>19.7</c:v>
                </c:pt>
                <c:pt idx="99">
                  <c:v>20.2</c:v>
                </c:pt>
                <c:pt idx="100">
                  <c:v>21.5</c:v>
                </c:pt>
                <c:pt idx="101">
                  <c:v>20.2</c:v>
                </c:pt>
                <c:pt idx="102">
                  <c:v>22.7</c:v>
                </c:pt>
                <c:pt idx="103">
                  <c:v>24.8</c:v>
                </c:pt>
                <c:pt idx="104">
                  <c:v>25.4</c:v>
                </c:pt>
                <c:pt idx="105">
                  <c:v>24.9</c:v>
                </c:pt>
                <c:pt idx="106">
                  <c:v>22.5</c:v>
                </c:pt>
                <c:pt idx="107">
                  <c:v>16.3</c:v>
                </c:pt>
                <c:pt idx="108">
                  <c:v>20.100000000000001</c:v>
                </c:pt>
                <c:pt idx="109">
                  <c:v>16.399999999999999</c:v>
                </c:pt>
                <c:pt idx="110">
                  <c:v>20.5</c:v>
                </c:pt>
                <c:pt idx="111">
                  <c:v>23.8</c:v>
                </c:pt>
                <c:pt idx="112">
                  <c:v>25.4</c:v>
                </c:pt>
                <c:pt idx="113">
                  <c:v>22.5</c:v>
                </c:pt>
                <c:pt idx="114">
                  <c:v>21.4</c:v>
                </c:pt>
                <c:pt idx="115">
                  <c:v>18.2</c:v>
                </c:pt>
                <c:pt idx="116">
                  <c:v>17</c:v>
                </c:pt>
                <c:pt idx="117">
                  <c:v>14.3</c:v>
                </c:pt>
                <c:pt idx="118">
                  <c:v>21.9</c:v>
                </c:pt>
                <c:pt idx="119">
                  <c:v>20.100000000000001</c:v>
                </c:pt>
                <c:pt idx="120">
                  <c:v>19.5</c:v>
                </c:pt>
                <c:pt idx="121">
                  <c:v>13.7</c:v>
                </c:pt>
                <c:pt idx="122">
                  <c:v>22.1</c:v>
                </c:pt>
                <c:pt idx="123">
                  <c:v>18.8</c:v>
                </c:pt>
                <c:pt idx="124">
                  <c:v>21.4</c:v>
                </c:pt>
                <c:pt idx="125">
                  <c:v>24.3</c:v>
                </c:pt>
                <c:pt idx="126">
                  <c:v>25.7</c:v>
                </c:pt>
                <c:pt idx="127">
                  <c:v>26.5</c:v>
                </c:pt>
                <c:pt idx="128">
                  <c:v>23.1</c:v>
                </c:pt>
                <c:pt idx="129">
                  <c:v>26.1</c:v>
                </c:pt>
                <c:pt idx="130">
                  <c:v>26.6</c:v>
                </c:pt>
                <c:pt idx="131">
                  <c:v>26.8</c:v>
                </c:pt>
                <c:pt idx="132">
                  <c:v>26.8</c:v>
                </c:pt>
                <c:pt idx="133">
                  <c:v>27.5</c:v>
                </c:pt>
                <c:pt idx="134">
                  <c:v>29.3</c:v>
                </c:pt>
                <c:pt idx="135">
                  <c:v>21</c:v>
                </c:pt>
                <c:pt idx="136">
                  <c:v>26.3</c:v>
                </c:pt>
                <c:pt idx="137">
                  <c:v>26.6</c:v>
                </c:pt>
                <c:pt idx="138">
                  <c:v>27.2</c:v>
                </c:pt>
                <c:pt idx="139">
                  <c:v>26</c:v>
                </c:pt>
                <c:pt idx="140">
                  <c:v>15.9</c:v>
                </c:pt>
                <c:pt idx="141">
                  <c:v>21.3</c:v>
                </c:pt>
                <c:pt idx="142">
                  <c:v>18.7</c:v>
                </c:pt>
                <c:pt idx="143">
                  <c:v>18</c:v>
                </c:pt>
                <c:pt idx="144">
                  <c:v>22.4</c:v>
                </c:pt>
                <c:pt idx="145">
                  <c:v>22.5</c:v>
                </c:pt>
                <c:pt idx="146">
                  <c:v>23.8</c:v>
                </c:pt>
                <c:pt idx="147">
                  <c:v>23.2</c:v>
                </c:pt>
                <c:pt idx="148">
                  <c:v>23.4</c:v>
                </c:pt>
                <c:pt idx="149">
                  <c:v>25.2</c:v>
                </c:pt>
                <c:pt idx="150">
                  <c:v>25</c:v>
                </c:pt>
                <c:pt idx="151">
                  <c:v>23.2</c:v>
                </c:pt>
                <c:pt idx="152">
                  <c:v>27.3</c:v>
                </c:pt>
                <c:pt idx="153">
                  <c:v>28.8</c:v>
                </c:pt>
                <c:pt idx="154">
                  <c:v>30.9</c:v>
                </c:pt>
                <c:pt idx="155">
                  <c:v>32.1</c:v>
                </c:pt>
                <c:pt idx="156">
                  <c:v>32.200000000000003</c:v>
                </c:pt>
                <c:pt idx="157">
                  <c:v>30.5</c:v>
                </c:pt>
                <c:pt idx="158">
                  <c:v>32</c:v>
                </c:pt>
                <c:pt idx="159">
                  <c:v>28.3</c:v>
                </c:pt>
                <c:pt idx="160">
                  <c:v>28.1</c:v>
                </c:pt>
                <c:pt idx="161">
                  <c:v>29</c:v>
                </c:pt>
                <c:pt idx="162">
                  <c:v>29.8</c:v>
                </c:pt>
                <c:pt idx="163">
                  <c:v>28.9</c:v>
                </c:pt>
                <c:pt idx="164">
                  <c:v>29.4</c:v>
                </c:pt>
                <c:pt idx="165">
                  <c:v>25.3</c:v>
                </c:pt>
                <c:pt idx="166">
                  <c:v>23.4</c:v>
                </c:pt>
                <c:pt idx="167">
                  <c:v>27.6</c:v>
                </c:pt>
                <c:pt idx="168">
                  <c:v>25.3</c:v>
                </c:pt>
                <c:pt idx="169">
                  <c:v>25.3</c:v>
                </c:pt>
                <c:pt idx="170">
                  <c:v>27</c:v>
                </c:pt>
                <c:pt idx="171">
                  <c:v>24.6</c:v>
                </c:pt>
                <c:pt idx="172">
                  <c:v>24.1</c:v>
                </c:pt>
                <c:pt idx="173">
                  <c:v>24.3</c:v>
                </c:pt>
                <c:pt idx="174">
                  <c:v>26</c:v>
                </c:pt>
                <c:pt idx="175">
                  <c:v>24.7</c:v>
                </c:pt>
                <c:pt idx="176">
                  <c:v>25.8</c:v>
                </c:pt>
                <c:pt idx="177">
                  <c:v>28.5</c:v>
                </c:pt>
                <c:pt idx="178">
                  <c:v>28.6</c:v>
                </c:pt>
                <c:pt idx="179">
                  <c:v>29.7</c:v>
                </c:pt>
                <c:pt idx="180">
                  <c:v>28.5</c:v>
                </c:pt>
                <c:pt idx="181">
                  <c:v>30.1</c:v>
                </c:pt>
                <c:pt idx="182">
                  <c:v>31</c:v>
                </c:pt>
                <c:pt idx="183">
                  <c:v>32.200000000000003</c:v>
                </c:pt>
                <c:pt idx="184">
                  <c:v>33.200000000000003</c:v>
                </c:pt>
                <c:pt idx="185">
                  <c:v>32.799999999999997</c:v>
                </c:pt>
                <c:pt idx="186">
                  <c:v>34</c:v>
                </c:pt>
                <c:pt idx="187">
                  <c:v>34.6</c:v>
                </c:pt>
                <c:pt idx="188">
                  <c:v>33.799999999999997</c:v>
                </c:pt>
                <c:pt idx="189">
                  <c:v>31.8</c:v>
                </c:pt>
                <c:pt idx="190">
                  <c:v>29.4</c:v>
                </c:pt>
                <c:pt idx="191">
                  <c:v>29.1</c:v>
                </c:pt>
                <c:pt idx="192">
                  <c:v>31.1</c:v>
                </c:pt>
                <c:pt idx="193">
                  <c:v>32.299999999999997</c:v>
                </c:pt>
                <c:pt idx="194">
                  <c:v>32.5</c:v>
                </c:pt>
                <c:pt idx="195">
                  <c:v>32.9</c:v>
                </c:pt>
                <c:pt idx="196">
                  <c:v>33.299999999999997</c:v>
                </c:pt>
                <c:pt idx="197">
                  <c:v>34.5</c:v>
                </c:pt>
                <c:pt idx="198">
                  <c:v>34.299999999999997</c:v>
                </c:pt>
                <c:pt idx="199">
                  <c:v>35.299999999999997</c:v>
                </c:pt>
                <c:pt idx="200">
                  <c:v>34.6</c:v>
                </c:pt>
                <c:pt idx="201">
                  <c:v>34.5</c:v>
                </c:pt>
                <c:pt idx="202">
                  <c:v>35.1</c:v>
                </c:pt>
                <c:pt idx="203">
                  <c:v>35.799999999999997</c:v>
                </c:pt>
                <c:pt idx="204">
                  <c:v>34.799999999999997</c:v>
                </c:pt>
                <c:pt idx="205">
                  <c:v>30.8</c:v>
                </c:pt>
                <c:pt idx="206">
                  <c:v>31.1</c:v>
                </c:pt>
                <c:pt idx="207">
                  <c:v>29.9</c:v>
                </c:pt>
                <c:pt idx="208">
                  <c:v>30.9</c:v>
                </c:pt>
                <c:pt idx="209">
                  <c:v>30.6</c:v>
                </c:pt>
                <c:pt idx="210">
                  <c:v>29.3</c:v>
                </c:pt>
                <c:pt idx="211">
                  <c:v>28.8</c:v>
                </c:pt>
                <c:pt idx="212">
                  <c:v>27.5</c:v>
                </c:pt>
                <c:pt idx="213">
                  <c:v>20.9</c:v>
                </c:pt>
                <c:pt idx="214">
                  <c:v>28.6</c:v>
                </c:pt>
                <c:pt idx="215">
                  <c:v>31.1</c:v>
                </c:pt>
                <c:pt idx="216">
                  <c:v>32.4</c:v>
                </c:pt>
                <c:pt idx="217">
                  <c:v>33.4</c:v>
                </c:pt>
                <c:pt idx="218">
                  <c:v>34.5</c:v>
                </c:pt>
                <c:pt idx="219">
                  <c:v>35</c:v>
                </c:pt>
                <c:pt idx="220">
                  <c:v>33.799999999999997</c:v>
                </c:pt>
                <c:pt idx="221">
                  <c:v>34.299999999999997</c:v>
                </c:pt>
                <c:pt idx="222">
                  <c:v>29.9</c:v>
                </c:pt>
                <c:pt idx="223">
                  <c:v>32.6</c:v>
                </c:pt>
                <c:pt idx="224">
                  <c:v>33.700000000000003</c:v>
                </c:pt>
                <c:pt idx="225">
                  <c:v>34.700000000000003</c:v>
                </c:pt>
                <c:pt idx="226">
                  <c:v>28.6</c:v>
                </c:pt>
                <c:pt idx="227">
                  <c:v>25.4</c:v>
                </c:pt>
                <c:pt idx="228">
                  <c:v>22.6</c:v>
                </c:pt>
                <c:pt idx="229">
                  <c:v>25.3</c:v>
                </c:pt>
                <c:pt idx="230">
                  <c:v>27.6</c:v>
                </c:pt>
                <c:pt idx="231">
                  <c:v>20.8</c:v>
                </c:pt>
                <c:pt idx="232">
                  <c:v>27.8</c:v>
                </c:pt>
                <c:pt idx="233">
                  <c:v>25.3</c:v>
                </c:pt>
                <c:pt idx="234">
                  <c:v>26.9</c:v>
                </c:pt>
                <c:pt idx="235">
                  <c:v>22.1</c:v>
                </c:pt>
                <c:pt idx="236">
                  <c:v>23.7</c:v>
                </c:pt>
                <c:pt idx="237">
                  <c:v>27.7</c:v>
                </c:pt>
                <c:pt idx="238">
                  <c:v>28.3</c:v>
                </c:pt>
                <c:pt idx="239">
                  <c:v>29.8</c:v>
                </c:pt>
                <c:pt idx="240">
                  <c:v>30.9</c:v>
                </c:pt>
                <c:pt idx="241">
                  <c:v>31.8</c:v>
                </c:pt>
                <c:pt idx="242">
                  <c:v>32.5</c:v>
                </c:pt>
                <c:pt idx="243">
                  <c:v>31.9</c:v>
                </c:pt>
                <c:pt idx="244">
                  <c:v>29.8</c:v>
                </c:pt>
                <c:pt idx="245">
                  <c:v>24</c:v>
                </c:pt>
                <c:pt idx="246">
                  <c:v>25</c:v>
                </c:pt>
                <c:pt idx="247">
                  <c:v>25.7</c:v>
                </c:pt>
                <c:pt idx="248">
                  <c:v>24.3</c:v>
                </c:pt>
                <c:pt idx="249">
                  <c:v>23.9</c:v>
                </c:pt>
                <c:pt idx="250">
                  <c:v>24</c:v>
                </c:pt>
                <c:pt idx="251">
                  <c:v>23.8</c:v>
                </c:pt>
                <c:pt idx="252">
                  <c:v>23.2</c:v>
                </c:pt>
                <c:pt idx="253">
                  <c:v>22.4</c:v>
                </c:pt>
                <c:pt idx="254">
                  <c:v>21.9</c:v>
                </c:pt>
                <c:pt idx="255">
                  <c:v>25.4</c:v>
                </c:pt>
                <c:pt idx="256">
                  <c:v>21.6</c:v>
                </c:pt>
                <c:pt idx="257">
                  <c:v>26.3</c:v>
                </c:pt>
                <c:pt idx="258">
                  <c:v>25.9</c:v>
                </c:pt>
                <c:pt idx="259">
                  <c:v>17.5</c:v>
                </c:pt>
                <c:pt idx="260">
                  <c:v>24.2</c:v>
                </c:pt>
                <c:pt idx="261">
                  <c:v>28</c:v>
                </c:pt>
                <c:pt idx="262">
                  <c:v>26.2</c:v>
                </c:pt>
                <c:pt idx="263">
                  <c:v>25.9</c:v>
                </c:pt>
                <c:pt idx="264">
                  <c:v>24.5</c:v>
                </c:pt>
                <c:pt idx="265">
                  <c:v>19.8</c:v>
                </c:pt>
                <c:pt idx="266">
                  <c:v>14.8</c:v>
                </c:pt>
                <c:pt idx="267">
                  <c:v>19.600000000000001</c:v>
                </c:pt>
                <c:pt idx="268">
                  <c:v>24.8</c:v>
                </c:pt>
                <c:pt idx="269">
                  <c:v>23.6</c:v>
                </c:pt>
                <c:pt idx="270">
                  <c:v>20.7</c:v>
                </c:pt>
                <c:pt idx="271">
                  <c:v>18.3</c:v>
                </c:pt>
                <c:pt idx="272">
                  <c:v>19.5</c:v>
                </c:pt>
                <c:pt idx="273">
                  <c:v>16.5</c:v>
                </c:pt>
                <c:pt idx="274">
                  <c:v>16.2</c:v>
                </c:pt>
                <c:pt idx="275">
                  <c:v>16.7</c:v>
                </c:pt>
                <c:pt idx="276">
                  <c:v>17.899999999999999</c:v>
                </c:pt>
                <c:pt idx="277">
                  <c:v>17.5</c:v>
                </c:pt>
                <c:pt idx="278">
                  <c:v>22.7</c:v>
                </c:pt>
                <c:pt idx="279">
                  <c:v>19.8</c:v>
                </c:pt>
                <c:pt idx="280">
                  <c:v>23.1</c:v>
                </c:pt>
                <c:pt idx="281">
                  <c:v>22.6</c:v>
                </c:pt>
                <c:pt idx="282">
                  <c:v>21.7</c:v>
                </c:pt>
                <c:pt idx="283">
                  <c:v>19.600000000000001</c:v>
                </c:pt>
                <c:pt idx="284">
                  <c:v>21.6</c:v>
                </c:pt>
                <c:pt idx="285">
                  <c:v>21.7</c:v>
                </c:pt>
                <c:pt idx="286">
                  <c:v>14.3</c:v>
                </c:pt>
                <c:pt idx="287">
                  <c:v>16.399999999999999</c:v>
                </c:pt>
                <c:pt idx="288">
                  <c:v>13.6</c:v>
                </c:pt>
                <c:pt idx="289">
                  <c:v>15.2</c:v>
                </c:pt>
                <c:pt idx="290">
                  <c:v>13.6</c:v>
                </c:pt>
                <c:pt idx="291">
                  <c:v>13.7</c:v>
                </c:pt>
                <c:pt idx="292">
                  <c:v>19.399999999999999</c:v>
                </c:pt>
                <c:pt idx="293">
                  <c:v>16.7</c:v>
                </c:pt>
                <c:pt idx="294">
                  <c:v>16.5</c:v>
                </c:pt>
                <c:pt idx="295">
                  <c:v>16.600000000000001</c:v>
                </c:pt>
                <c:pt idx="296">
                  <c:v>17.899999999999999</c:v>
                </c:pt>
                <c:pt idx="297">
                  <c:v>20.7</c:v>
                </c:pt>
                <c:pt idx="298">
                  <c:v>19.2</c:v>
                </c:pt>
                <c:pt idx="299">
                  <c:v>19.899999999999999</c:v>
                </c:pt>
                <c:pt idx="300">
                  <c:v>19.2</c:v>
                </c:pt>
                <c:pt idx="301">
                  <c:v>12.7</c:v>
                </c:pt>
                <c:pt idx="302">
                  <c:v>15.4</c:v>
                </c:pt>
                <c:pt idx="303">
                  <c:v>21.6</c:v>
                </c:pt>
                <c:pt idx="304">
                  <c:v>18.2</c:v>
                </c:pt>
                <c:pt idx="305">
                  <c:v>18.399999999999999</c:v>
                </c:pt>
                <c:pt idx="306">
                  <c:v>19</c:v>
                </c:pt>
                <c:pt idx="307">
                  <c:v>18.399999999999999</c:v>
                </c:pt>
                <c:pt idx="308">
                  <c:v>20</c:v>
                </c:pt>
                <c:pt idx="309">
                  <c:v>19.2</c:v>
                </c:pt>
                <c:pt idx="310">
                  <c:v>21.8</c:v>
                </c:pt>
                <c:pt idx="311">
                  <c:v>21.9</c:v>
                </c:pt>
                <c:pt idx="312">
                  <c:v>23.4</c:v>
                </c:pt>
                <c:pt idx="313">
                  <c:v>21.8</c:v>
                </c:pt>
                <c:pt idx="314">
                  <c:v>23.4</c:v>
                </c:pt>
                <c:pt idx="315">
                  <c:v>20.8</c:v>
                </c:pt>
                <c:pt idx="316">
                  <c:v>22</c:v>
                </c:pt>
                <c:pt idx="317">
                  <c:v>19.5</c:v>
                </c:pt>
                <c:pt idx="318">
                  <c:v>13.6</c:v>
                </c:pt>
                <c:pt idx="319">
                  <c:v>14.1</c:v>
                </c:pt>
                <c:pt idx="320">
                  <c:v>12.2</c:v>
                </c:pt>
                <c:pt idx="321">
                  <c:v>16.600000000000001</c:v>
                </c:pt>
                <c:pt idx="322">
                  <c:v>16.8</c:v>
                </c:pt>
                <c:pt idx="323">
                  <c:v>13.9</c:v>
                </c:pt>
                <c:pt idx="324">
                  <c:v>14.6</c:v>
                </c:pt>
                <c:pt idx="325">
                  <c:v>12.4</c:v>
                </c:pt>
                <c:pt idx="326">
                  <c:v>12.3</c:v>
                </c:pt>
                <c:pt idx="327">
                  <c:v>7.9</c:v>
                </c:pt>
                <c:pt idx="328">
                  <c:v>9.1</c:v>
                </c:pt>
                <c:pt idx="329">
                  <c:v>6.3</c:v>
                </c:pt>
                <c:pt idx="330">
                  <c:v>10.4</c:v>
                </c:pt>
                <c:pt idx="331">
                  <c:v>10.8</c:v>
                </c:pt>
                <c:pt idx="332">
                  <c:v>8.6</c:v>
                </c:pt>
                <c:pt idx="333">
                  <c:v>10.8</c:v>
                </c:pt>
                <c:pt idx="334">
                  <c:v>14.3</c:v>
                </c:pt>
                <c:pt idx="335">
                  <c:v>15</c:v>
                </c:pt>
                <c:pt idx="336">
                  <c:v>13.6</c:v>
                </c:pt>
                <c:pt idx="337">
                  <c:v>15</c:v>
                </c:pt>
                <c:pt idx="338">
                  <c:v>12.3</c:v>
                </c:pt>
                <c:pt idx="339">
                  <c:v>10.4</c:v>
                </c:pt>
                <c:pt idx="340">
                  <c:v>10.6</c:v>
                </c:pt>
                <c:pt idx="341">
                  <c:v>10.4</c:v>
                </c:pt>
                <c:pt idx="342">
                  <c:v>13.1</c:v>
                </c:pt>
                <c:pt idx="343">
                  <c:v>13.7</c:v>
                </c:pt>
                <c:pt idx="344">
                  <c:v>13</c:v>
                </c:pt>
                <c:pt idx="345">
                  <c:v>11.3</c:v>
                </c:pt>
                <c:pt idx="346">
                  <c:v>11.9</c:v>
                </c:pt>
                <c:pt idx="347">
                  <c:v>9.1</c:v>
                </c:pt>
                <c:pt idx="348">
                  <c:v>9.5</c:v>
                </c:pt>
                <c:pt idx="349">
                  <c:v>11.2</c:v>
                </c:pt>
                <c:pt idx="350">
                  <c:v>12.4</c:v>
                </c:pt>
                <c:pt idx="351">
                  <c:v>14.3</c:v>
                </c:pt>
                <c:pt idx="352">
                  <c:v>13</c:v>
                </c:pt>
                <c:pt idx="353">
                  <c:v>14.3</c:v>
                </c:pt>
                <c:pt idx="354">
                  <c:v>15</c:v>
                </c:pt>
                <c:pt idx="355">
                  <c:v>8.6</c:v>
                </c:pt>
                <c:pt idx="356">
                  <c:v>14.7</c:v>
                </c:pt>
                <c:pt idx="357">
                  <c:v>13.2</c:v>
                </c:pt>
                <c:pt idx="358">
                  <c:v>9</c:v>
                </c:pt>
                <c:pt idx="359">
                  <c:v>12.6</c:v>
                </c:pt>
                <c:pt idx="360">
                  <c:v>12.7</c:v>
                </c:pt>
                <c:pt idx="361">
                  <c:v>12.8</c:v>
                </c:pt>
                <c:pt idx="362">
                  <c:v>12.9</c:v>
                </c:pt>
                <c:pt idx="363">
                  <c:v>13.1</c:v>
                </c:pt>
                <c:pt idx="364">
                  <c:v>10.8</c:v>
                </c:pt>
                <c:pt idx="365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FC-41E1-B5CF-5880D2EC33E3}"/>
            </c:ext>
          </c:extLst>
        </c:ser>
        <c:ser>
          <c:idx val="3"/>
          <c:order val="3"/>
          <c:tx>
            <c:strRef>
              <c:f>'2015'!$E$1</c:f>
              <c:strCache>
                <c:ptCount val="1"/>
                <c:pt idx="0">
                  <c:v>Temp Media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'2015'!$A$2:$A$367</c:f>
              <c:numCache>
                <c:formatCode>m/d/yyyy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60">
                  <c:v>42064</c:v>
                </c:pt>
                <c:pt idx="61">
                  <c:v>42065</c:v>
                </c:pt>
                <c:pt idx="62">
                  <c:v>42066</c:v>
                </c:pt>
                <c:pt idx="63">
                  <c:v>42067</c:v>
                </c:pt>
                <c:pt idx="64">
                  <c:v>42068</c:v>
                </c:pt>
                <c:pt idx="65">
                  <c:v>42069</c:v>
                </c:pt>
                <c:pt idx="66">
                  <c:v>42070</c:v>
                </c:pt>
                <c:pt idx="67">
                  <c:v>42071</c:v>
                </c:pt>
                <c:pt idx="68">
                  <c:v>42072</c:v>
                </c:pt>
                <c:pt idx="69">
                  <c:v>42073</c:v>
                </c:pt>
                <c:pt idx="70">
                  <c:v>42074</c:v>
                </c:pt>
                <c:pt idx="71">
                  <c:v>42075</c:v>
                </c:pt>
                <c:pt idx="72">
                  <c:v>42076</c:v>
                </c:pt>
                <c:pt idx="73">
                  <c:v>42077</c:v>
                </c:pt>
                <c:pt idx="74">
                  <c:v>42078</c:v>
                </c:pt>
                <c:pt idx="75">
                  <c:v>42079</c:v>
                </c:pt>
                <c:pt idx="76">
                  <c:v>42080</c:v>
                </c:pt>
                <c:pt idx="77">
                  <c:v>42081</c:v>
                </c:pt>
                <c:pt idx="78">
                  <c:v>42082</c:v>
                </c:pt>
                <c:pt idx="79">
                  <c:v>42083</c:v>
                </c:pt>
                <c:pt idx="80">
                  <c:v>42084</c:v>
                </c:pt>
                <c:pt idx="81">
                  <c:v>42085</c:v>
                </c:pt>
                <c:pt idx="82">
                  <c:v>42086</c:v>
                </c:pt>
                <c:pt idx="83">
                  <c:v>42087</c:v>
                </c:pt>
                <c:pt idx="84">
                  <c:v>42088</c:v>
                </c:pt>
                <c:pt idx="85">
                  <c:v>42089</c:v>
                </c:pt>
                <c:pt idx="86">
                  <c:v>42090</c:v>
                </c:pt>
                <c:pt idx="87">
                  <c:v>42091</c:v>
                </c:pt>
                <c:pt idx="88">
                  <c:v>42092</c:v>
                </c:pt>
                <c:pt idx="89">
                  <c:v>42093</c:v>
                </c:pt>
                <c:pt idx="90">
                  <c:v>42094</c:v>
                </c:pt>
                <c:pt idx="91">
                  <c:v>42095</c:v>
                </c:pt>
                <c:pt idx="92">
                  <c:v>42096</c:v>
                </c:pt>
                <c:pt idx="93">
                  <c:v>42097</c:v>
                </c:pt>
                <c:pt idx="94">
                  <c:v>42098</c:v>
                </c:pt>
                <c:pt idx="95">
                  <c:v>42099</c:v>
                </c:pt>
                <c:pt idx="96">
                  <c:v>42100</c:v>
                </c:pt>
                <c:pt idx="97">
                  <c:v>42101</c:v>
                </c:pt>
                <c:pt idx="98">
                  <c:v>42102</c:v>
                </c:pt>
                <c:pt idx="99">
                  <c:v>42103</c:v>
                </c:pt>
                <c:pt idx="100">
                  <c:v>42104</c:v>
                </c:pt>
                <c:pt idx="101">
                  <c:v>42105</c:v>
                </c:pt>
                <c:pt idx="102">
                  <c:v>42106</c:v>
                </c:pt>
                <c:pt idx="103">
                  <c:v>42107</c:v>
                </c:pt>
                <c:pt idx="104">
                  <c:v>42108</c:v>
                </c:pt>
                <c:pt idx="105">
                  <c:v>42109</c:v>
                </c:pt>
                <c:pt idx="106">
                  <c:v>42110</c:v>
                </c:pt>
                <c:pt idx="107">
                  <c:v>42111</c:v>
                </c:pt>
                <c:pt idx="108">
                  <c:v>42112</c:v>
                </c:pt>
                <c:pt idx="109">
                  <c:v>42113</c:v>
                </c:pt>
                <c:pt idx="110">
                  <c:v>42114</c:v>
                </c:pt>
                <c:pt idx="111">
                  <c:v>42115</c:v>
                </c:pt>
                <c:pt idx="112">
                  <c:v>42116</c:v>
                </c:pt>
                <c:pt idx="113">
                  <c:v>42117</c:v>
                </c:pt>
                <c:pt idx="114">
                  <c:v>42118</c:v>
                </c:pt>
                <c:pt idx="115">
                  <c:v>42119</c:v>
                </c:pt>
                <c:pt idx="116">
                  <c:v>42120</c:v>
                </c:pt>
                <c:pt idx="117">
                  <c:v>42121</c:v>
                </c:pt>
                <c:pt idx="118">
                  <c:v>42122</c:v>
                </c:pt>
                <c:pt idx="119">
                  <c:v>42123</c:v>
                </c:pt>
                <c:pt idx="120">
                  <c:v>42124</c:v>
                </c:pt>
                <c:pt idx="121">
                  <c:v>42125</c:v>
                </c:pt>
                <c:pt idx="122">
                  <c:v>42126</c:v>
                </c:pt>
                <c:pt idx="123">
                  <c:v>42127</c:v>
                </c:pt>
                <c:pt idx="124">
                  <c:v>42128</c:v>
                </c:pt>
                <c:pt idx="125">
                  <c:v>42129</c:v>
                </c:pt>
                <c:pt idx="126">
                  <c:v>42130</c:v>
                </c:pt>
                <c:pt idx="127">
                  <c:v>42131</c:v>
                </c:pt>
                <c:pt idx="128">
                  <c:v>42132</c:v>
                </c:pt>
                <c:pt idx="129">
                  <c:v>42133</c:v>
                </c:pt>
                <c:pt idx="130">
                  <c:v>42134</c:v>
                </c:pt>
                <c:pt idx="131">
                  <c:v>42135</c:v>
                </c:pt>
                <c:pt idx="132">
                  <c:v>42136</c:v>
                </c:pt>
                <c:pt idx="133">
                  <c:v>42137</c:v>
                </c:pt>
                <c:pt idx="134">
                  <c:v>42138</c:v>
                </c:pt>
                <c:pt idx="135">
                  <c:v>42139</c:v>
                </c:pt>
                <c:pt idx="136">
                  <c:v>42140</c:v>
                </c:pt>
                <c:pt idx="137">
                  <c:v>42141</c:v>
                </c:pt>
                <c:pt idx="138">
                  <c:v>42142</c:v>
                </c:pt>
                <c:pt idx="139">
                  <c:v>42143</c:v>
                </c:pt>
                <c:pt idx="140">
                  <c:v>42144</c:v>
                </c:pt>
                <c:pt idx="141">
                  <c:v>42145</c:v>
                </c:pt>
                <c:pt idx="142">
                  <c:v>42146</c:v>
                </c:pt>
                <c:pt idx="143">
                  <c:v>42147</c:v>
                </c:pt>
                <c:pt idx="144">
                  <c:v>42148</c:v>
                </c:pt>
                <c:pt idx="145">
                  <c:v>42149</c:v>
                </c:pt>
                <c:pt idx="146">
                  <c:v>42150</c:v>
                </c:pt>
                <c:pt idx="147">
                  <c:v>42151</c:v>
                </c:pt>
                <c:pt idx="148">
                  <c:v>42152</c:v>
                </c:pt>
                <c:pt idx="149">
                  <c:v>42153</c:v>
                </c:pt>
                <c:pt idx="150">
                  <c:v>42154</c:v>
                </c:pt>
                <c:pt idx="151">
                  <c:v>42155</c:v>
                </c:pt>
                <c:pt idx="152">
                  <c:v>42156</c:v>
                </c:pt>
                <c:pt idx="153">
                  <c:v>42157</c:v>
                </c:pt>
                <c:pt idx="154">
                  <c:v>42158</c:v>
                </c:pt>
                <c:pt idx="155">
                  <c:v>42159</c:v>
                </c:pt>
                <c:pt idx="156">
                  <c:v>42160</c:v>
                </c:pt>
                <c:pt idx="157">
                  <c:v>42161</c:v>
                </c:pt>
                <c:pt idx="158">
                  <c:v>42162</c:v>
                </c:pt>
                <c:pt idx="159">
                  <c:v>42163</c:v>
                </c:pt>
                <c:pt idx="160">
                  <c:v>42164</c:v>
                </c:pt>
                <c:pt idx="161">
                  <c:v>42165</c:v>
                </c:pt>
                <c:pt idx="162">
                  <c:v>42166</c:v>
                </c:pt>
                <c:pt idx="163">
                  <c:v>42167</c:v>
                </c:pt>
                <c:pt idx="164">
                  <c:v>42168</c:v>
                </c:pt>
                <c:pt idx="165">
                  <c:v>42169</c:v>
                </c:pt>
                <c:pt idx="166">
                  <c:v>42170</c:v>
                </c:pt>
                <c:pt idx="167">
                  <c:v>42171</c:v>
                </c:pt>
                <c:pt idx="168">
                  <c:v>42172</c:v>
                </c:pt>
                <c:pt idx="169">
                  <c:v>42173</c:v>
                </c:pt>
                <c:pt idx="170">
                  <c:v>42174</c:v>
                </c:pt>
                <c:pt idx="171">
                  <c:v>42175</c:v>
                </c:pt>
                <c:pt idx="172">
                  <c:v>42176</c:v>
                </c:pt>
                <c:pt idx="173">
                  <c:v>42177</c:v>
                </c:pt>
                <c:pt idx="174">
                  <c:v>42178</c:v>
                </c:pt>
                <c:pt idx="175">
                  <c:v>42179</c:v>
                </c:pt>
                <c:pt idx="176">
                  <c:v>42180</c:v>
                </c:pt>
                <c:pt idx="177">
                  <c:v>42181</c:v>
                </c:pt>
                <c:pt idx="178">
                  <c:v>42182</c:v>
                </c:pt>
                <c:pt idx="179">
                  <c:v>42183</c:v>
                </c:pt>
                <c:pt idx="180">
                  <c:v>42184</c:v>
                </c:pt>
                <c:pt idx="181">
                  <c:v>42185</c:v>
                </c:pt>
                <c:pt idx="182">
                  <c:v>42186</c:v>
                </c:pt>
                <c:pt idx="183">
                  <c:v>42187</c:v>
                </c:pt>
                <c:pt idx="184">
                  <c:v>42188</c:v>
                </c:pt>
                <c:pt idx="185">
                  <c:v>42189</c:v>
                </c:pt>
                <c:pt idx="186">
                  <c:v>42190</c:v>
                </c:pt>
                <c:pt idx="187">
                  <c:v>42191</c:v>
                </c:pt>
                <c:pt idx="188">
                  <c:v>42192</c:v>
                </c:pt>
                <c:pt idx="189">
                  <c:v>42193</c:v>
                </c:pt>
                <c:pt idx="190">
                  <c:v>42194</c:v>
                </c:pt>
                <c:pt idx="191">
                  <c:v>42195</c:v>
                </c:pt>
                <c:pt idx="192">
                  <c:v>42196</c:v>
                </c:pt>
                <c:pt idx="193">
                  <c:v>42197</c:v>
                </c:pt>
                <c:pt idx="194">
                  <c:v>42198</c:v>
                </c:pt>
                <c:pt idx="195">
                  <c:v>42199</c:v>
                </c:pt>
                <c:pt idx="196">
                  <c:v>42200</c:v>
                </c:pt>
                <c:pt idx="197">
                  <c:v>42201</c:v>
                </c:pt>
                <c:pt idx="198">
                  <c:v>42202</c:v>
                </c:pt>
                <c:pt idx="199">
                  <c:v>42203</c:v>
                </c:pt>
                <c:pt idx="200">
                  <c:v>42204</c:v>
                </c:pt>
                <c:pt idx="201">
                  <c:v>42205</c:v>
                </c:pt>
                <c:pt idx="202">
                  <c:v>42206</c:v>
                </c:pt>
                <c:pt idx="203">
                  <c:v>42207</c:v>
                </c:pt>
                <c:pt idx="204">
                  <c:v>42208</c:v>
                </c:pt>
                <c:pt idx="205">
                  <c:v>42209</c:v>
                </c:pt>
                <c:pt idx="206">
                  <c:v>42210</c:v>
                </c:pt>
                <c:pt idx="207">
                  <c:v>42211</c:v>
                </c:pt>
                <c:pt idx="208">
                  <c:v>42212</c:v>
                </c:pt>
                <c:pt idx="209">
                  <c:v>42213</c:v>
                </c:pt>
                <c:pt idx="210">
                  <c:v>42214</c:v>
                </c:pt>
                <c:pt idx="211">
                  <c:v>42215</c:v>
                </c:pt>
                <c:pt idx="212">
                  <c:v>42216</c:v>
                </c:pt>
                <c:pt idx="213">
                  <c:v>42217</c:v>
                </c:pt>
                <c:pt idx="214">
                  <c:v>42218</c:v>
                </c:pt>
                <c:pt idx="215">
                  <c:v>42219</c:v>
                </c:pt>
                <c:pt idx="216">
                  <c:v>42220</c:v>
                </c:pt>
                <c:pt idx="217">
                  <c:v>42221</c:v>
                </c:pt>
                <c:pt idx="218">
                  <c:v>42222</c:v>
                </c:pt>
                <c:pt idx="219">
                  <c:v>42223</c:v>
                </c:pt>
                <c:pt idx="220">
                  <c:v>42224</c:v>
                </c:pt>
                <c:pt idx="221">
                  <c:v>42225</c:v>
                </c:pt>
                <c:pt idx="222">
                  <c:v>42226</c:v>
                </c:pt>
                <c:pt idx="223">
                  <c:v>42227</c:v>
                </c:pt>
                <c:pt idx="224">
                  <c:v>42228</c:v>
                </c:pt>
                <c:pt idx="225">
                  <c:v>42229</c:v>
                </c:pt>
                <c:pt idx="226">
                  <c:v>42230</c:v>
                </c:pt>
                <c:pt idx="227">
                  <c:v>42231</c:v>
                </c:pt>
                <c:pt idx="228">
                  <c:v>42232</c:v>
                </c:pt>
                <c:pt idx="229">
                  <c:v>42233</c:v>
                </c:pt>
                <c:pt idx="230">
                  <c:v>42234</c:v>
                </c:pt>
                <c:pt idx="231">
                  <c:v>42235</c:v>
                </c:pt>
                <c:pt idx="232">
                  <c:v>42236</c:v>
                </c:pt>
                <c:pt idx="233">
                  <c:v>42237</c:v>
                </c:pt>
                <c:pt idx="234">
                  <c:v>42238</c:v>
                </c:pt>
                <c:pt idx="235">
                  <c:v>42239</c:v>
                </c:pt>
                <c:pt idx="236">
                  <c:v>42240</c:v>
                </c:pt>
                <c:pt idx="237">
                  <c:v>42241</c:v>
                </c:pt>
                <c:pt idx="238">
                  <c:v>42242</c:v>
                </c:pt>
                <c:pt idx="239">
                  <c:v>42243</c:v>
                </c:pt>
                <c:pt idx="240">
                  <c:v>42244</c:v>
                </c:pt>
                <c:pt idx="241">
                  <c:v>42245</c:v>
                </c:pt>
                <c:pt idx="242">
                  <c:v>42246</c:v>
                </c:pt>
                <c:pt idx="243">
                  <c:v>42247</c:v>
                </c:pt>
                <c:pt idx="244">
                  <c:v>42248</c:v>
                </c:pt>
                <c:pt idx="245">
                  <c:v>42249</c:v>
                </c:pt>
                <c:pt idx="246">
                  <c:v>42250</c:v>
                </c:pt>
                <c:pt idx="247">
                  <c:v>42251</c:v>
                </c:pt>
                <c:pt idx="248">
                  <c:v>42252</c:v>
                </c:pt>
                <c:pt idx="249">
                  <c:v>42253</c:v>
                </c:pt>
                <c:pt idx="250">
                  <c:v>42254</c:v>
                </c:pt>
                <c:pt idx="251">
                  <c:v>42255</c:v>
                </c:pt>
                <c:pt idx="252">
                  <c:v>42256</c:v>
                </c:pt>
                <c:pt idx="253">
                  <c:v>42257</c:v>
                </c:pt>
                <c:pt idx="254">
                  <c:v>42258</c:v>
                </c:pt>
                <c:pt idx="255">
                  <c:v>42259</c:v>
                </c:pt>
                <c:pt idx="256">
                  <c:v>42260</c:v>
                </c:pt>
                <c:pt idx="257">
                  <c:v>42261</c:v>
                </c:pt>
                <c:pt idx="258">
                  <c:v>42262</c:v>
                </c:pt>
                <c:pt idx="259">
                  <c:v>42263</c:v>
                </c:pt>
                <c:pt idx="260">
                  <c:v>42264</c:v>
                </c:pt>
                <c:pt idx="261">
                  <c:v>42265</c:v>
                </c:pt>
                <c:pt idx="262">
                  <c:v>42266</c:v>
                </c:pt>
                <c:pt idx="263">
                  <c:v>42267</c:v>
                </c:pt>
                <c:pt idx="264">
                  <c:v>42268</c:v>
                </c:pt>
                <c:pt idx="265">
                  <c:v>42269</c:v>
                </c:pt>
                <c:pt idx="266">
                  <c:v>42270</c:v>
                </c:pt>
                <c:pt idx="267">
                  <c:v>42271</c:v>
                </c:pt>
                <c:pt idx="268">
                  <c:v>42272</c:v>
                </c:pt>
                <c:pt idx="269">
                  <c:v>42273</c:v>
                </c:pt>
                <c:pt idx="270">
                  <c:v>42274</c:v>
                </c:pt>
                <c:pt idx="271">
                  <c:v>42275</c:v>
                </c:pt>
                <c:pt idx="272">
                  <c:v>42276</c:v>
                </c:pt>
                <c:pt idx="273">
                  <c:v>42277</c:v>
                </c:pt>
                <c:pt idx="274">
                  <c:v>42278</c:v>
                </c:pt>
                <c:pt idx="275">
                  <c:v>42279</c:v>
                </c:pt>
                <c:pt idx="276">
                  <c:v>42280</c:v>
                </c:pt>
                <c:pt idx="277">
                  <c:v>42281</c:v>
                </c:pt>
                <c:pt idx="278">
                  <c:v>42282</c:v>
                </c:pt>
                <c:pt idx="279">
                  <c:v>42283</c:v>
                </c:pt>
                <c:pt idx="280">
                  <c:v>42284</c:v>
                </c:pt>
                <c:pt idx="281">
                  <c:v>42285</c:v>
                </c:pt>
                <c:pt idx="282">
                  <c:v>42286</c:v>
                </c:pt>
                <c:pt idx="283">
                  <c:v>42287</c:v>
                </c:pt>
                <c:pt idx="284">
                  <c:v>42288</c:v>
                </c:pt>
                <c:pt idx="285">
                  <c:v>42289</c:v>
                </c:pt>
                <c:pt idx="286">
                  <c:v>42290</c:v>
                </c:pt>
                <c:pt idx="287">
                  <c:v>42291</c:v>
                </c:pt>
                <c:pt idx="288">
                  <c:v>42292</c:v>
                </c:pt>
                <c:pt idx="289">
                  <c:v>42293</c:v>
                </c:pt>
                <c:pt idx="290">
                  <c:v>42294</c:v>
                </c:pt>
                <c:pt idx="291">
                  <c:v>42295</c:v>
                </c:pt>
                <c:pt idx="292">
                  <c:v>42296</c:v>
                </c:pt>
                <c:pt idx="293">
                  <c:v>42297</c:v>
                </c:pt>
                <c:pt idx="294">
                  <c:v>42298</c:v>
                </c:pt>
                <c:pt idx="295">
                  <c:v>42299</c:v>
                </c:pt>
                <c:pt idx="296">
                  <c:v>42300</c:v>
                </c:pt>
                <c:pt idx="297">
                  <c:v>42301</c:v>
                </c:pt>
                <c:pt idx="298">
                  <c:v>42302</c:v>
                </c:pt>
                <c:pt idx="299">
                  <c:v>42303</c:v>
                </c:pt>
                <c:pt idx="300">
                  <c:v>42304</c:v>
                </c:pt>
                <c:pt idx="301">
                  <c:v>42305</c:v>
                </c:pt>
                <c:pt idx="302">
                  <c:v>42306</c:v>
                </c:pt>
                <c:pt idx="303">
                  <c:v>42307</c:v>
                </c:pt>
                <c:pt idx="304">
                  <c:v>42308</c:v>
                </c:pt>
                <c:pt idx="305">
                  <c:v>42309</c:v>
                </c:pt>
                <c:pt idx="306">
                  <c:v>42310</c:v>
                </c:pt>
                <c:pt idx="307">
                  <c:v>42311</c:v>
                </c:pt>
                <c:pt idx="308">
                  <c:v>42312</c:v>
                </c:pt>
                <c:pt idx="309">
                  <c:v>42313</c:v>
                </c:pt>
                <c:pt idx="310">
                  <c:v>42314</c:v>
                </c:pt>
                <c:pt idx="311">
                  <c:v>42315</c:v>
                </c:pt>
                <c:pt idx="312">
                  <c:v>42316</c:v>
                </c:pt>
                <c:pt idx="313">
                  <c:v>42317</c:v>
                </c:pt>
                <c:pt idx="314">
                  <c:v>42318</c:v>
                </c:pt>
                <c:pt idx="315">
                  <c:v>42319</c:v>
                </c:pt>
                <c:pt idx="316">
                  <c:v>42320</c:v>
                </c:pt>
                <c:pt idx="317">
                  <c:v>42321</c:v>
                </c:pt>
                <c:pt idx="318">
                  <c:v>42322</c:v>
                </c:pt>
                <c:pt idx="319">
                  <c:v>42323</c:v>
                </c:pt>
                <c:pt idx="320">
                  <c:v>42324</c:v>
                </c:pt>
                <c:pt idx="321">
                  <c:v>42325</c:v>
                </c:pt>
                <c:pt idx="322">
                  <c:v>42326</c:v>
                </c:pt>
                <c:pt idx="323">
                  <c:v>42327</c:v>
                </c:pt>
                <c:pt idx="324">
                  <c:v>42328</c:v>
                </c:pt>
                <c:pt idx="325">
                  <c:v>42329</c:v>
                </c:pt>
                <c:pt idx="326">
                  <c:v>42330</c:v>
                </c:pt>
                <c:pt idx="327">
                  <c:v>42331</c:v>
                </c:pt>
                <c:pt idx="328">
                  <c:v>42332</c:v>
                </c:pt>
                <c:pt idx="329">
                  <c:v>42333</c:v>
                </c:pt>
                <c:pt idx="330">
                  <c:v>42334</c:v>
                </c:pt>
                <c:pt idx="331">
                  <c:v>42335</c:v>
                </c:pt>
                <c:pt idx="332">
                  <c:v>42336</c:v>
                </c:pt>
                <c:pt idx="333">
                  <c:v>42337</c:v>
                </c:pt>
                <c:pt idx="334">
                  <c:v>42338</c:v>
                </c:pt>
                <c:pt idx="335">
                  <c:v>42339</c:v>
                </c:pt>
                <c:pt idx="336">
                  <c:v>42340</c:v>
                </c:pt>
                <c:pt idx="337">
                  <c:v>42341</c:v>
                </c:pt>
                <c:pt idx="338">
                  <c:v>42342</c:v>
                </c:pt>
                <c:pt idx="339">
                  <c:v>42343</c:v>
                </c:pt>
                <c:pt idx="340">
                  <c:v>42344</c:v>
                </c:pt>
                <c:pt idx="341">
                  <c:v>42345</c:v>
                </c:pt>
                <c:pt idx="342">
                  <c:v>42346</c:v>
                </c:pt>
                <c:pt idx="343">
                  <c:v>42347</c:v>
                </c:pt>
                <c:pt idx="344">
                  <c:v>42348</c:v>
                </c:pt>
                <c:pt idx="345">
                  <c:v>42349</c:v>
                </c:pt>
                <c:pt idx="346">
                  <c:v>42350</c:v>
                </c:pt>
                <c:pt idx="347">
                  <c:v>42351</c:v>
                </c:pt>
                <c:pt idx="348">
                  <c:v>42352</c:v>
                </c:pt>
                <c:pt idx="349">
                  <c:v>42353</c:v>
                </c:pt>
                <c:pt idx="350">
                  <c:v>42354</c:v>
                </c:pt>
                <c:pt idx="351">
                  <c:v>42355</c:v>
                </c:pt>
                <c:pt idx="352">
                  <c:v>42356</c:v>
                </c:pt>
                <c:pt idx="353">
                  <c:v>42357</c:v>
                </c:pt>
                <c:pt idx="354">
                  <c:v>42358</c:v>
                </c:pt>
                <c:pt idx="355">
                  <c:v>42359</c:v>
                </c:pt>
                <c:pt idx="356">
                  <c:v>42360</c:v>
                </c:pt>
                <c:pt idx="357">
                  <c:v>42361</c:v>
                </c:pt>
                <c:pt idx="358">
                  <c:v>42362</c:v>
                </c:pt>
                <c:pt idx="359">
                  <c:v>42363</c:v>
                </c:pt>
                <c:pt idx="360">
                  <c:v>42364</c:v>
                </c:pt>
                <c:pt idx="361">
                  <c:v>42365</c:v>
                </c:pt>
                <c:pt idx="362">
                  <c:v>42366</c:v>
                </c:pt>
                <c:pt idx="363">
                  <c:v>42367</c:v>
                </c:pt>
                <c:pt idx="364">
                  <c:v>42368</c:v>
                </c:pt>
                <c:pt idx="365">
                  <c:v>42369</c:v>
                </c:pt>
              </c:numCache>
            </c:numRef>
          </c:cat>
          <c:val>
            <c:numRef>
              <c:f>'2015'!$E$2:$E$367</c:f>
              <c:numCache>
                <c:formatCode>General</c:formatCode>
                <c:ptCount val="366"/>
                <c:pt idx="0">
                  <c:v>-2</c:v>
                </c:pt>
                <c:pt idx="1">
                  <c:v>0.5</c:v>
                </c:pt>
                <c:pt idx="2">
                  <c:v>1.5</c:v>
                </c:pt>
                <c:pt idx="3">
                  <c:v>6.8</c:v>
                </c:pt>
                <c:pt idx="4">
                  <c:v>3.6</c:v>
                </c:pt>
                <c:pt idx="5">
                  <c:v>0</c:v>
                </c:pt>
                <c:pt idx="6">
                  <c:v>-0.3</c:v>
                </c:pt>
                <c:pt idx="7">
                  <c:v>0.6</c:v>
                </c:pt>
                <c:pt idx="8">
                  <c:v>1.6</c:v>
                </c:pt>
                <c:pt idx="9">
                  <c:v>4.9000000000000004</c:v>
                </c:pt>
                <c:pt idx="10">
                  <c:v>5</c:v>
                </c:pt>
                <c:pt idx="11">
                  <c:v>4.9000000000000004</c:v>
                </c:pt>
                <c:pt idx="12">
                  <c:v>2.7</c:v>
                </c:pt>
                <c:pt idx="13">
                  <c:v>4.2</c:v>
                </c:pt>
                <c:pt idx="14">
                  <c:v>2.9</c:v>
                </c:pt>
                <c:pt idx="15">
                  <c:v>5.0999999999999996</c:v>
                </c:pt>
                <c:pt idx="16">
                  <c:v>7.6</c:v>
                </c:pt>
                <c:pt idx="17">
                  <c:v>3.6</c:v>
                </c:pt>
                <c:pt idx="18">
                  <c:v>1.7</c:v>
                </c:pt>
                <c:pt idx="19">
                  <c:v>2.1</c:v>
                </c:pt>
                <c:pt idx="20">
                  <c:v>1.7</c:v>
                </c:pt>
                <c:pt idx="21">
                  <c:v>3.7</c:v>
                </c:pt>
                <c:pt idx="22">
                  <c:v>3.1</c:v>
                </c:pt>
                <c:pt idx="23">
                  <c:v>2.5</c:v>
                </c:pt>
                <c:pt idx="24">
                  <c:v>8.1</c:v>
                </c:pt>
                <c:pt idx="25">
                  <c:v>2.2999999999999998</c:v>
                </c:pt>
                <c:pt idx="26">
                  <c:v>0.9</c:v>
                </c:pt>
                <c:pt idx="27">
                  <c:v>0.5</c:v>
                </c:pt>
                <c:pt idx="28">
                  <c:v>0.7</c:v>
                </c:pt>
                <c:pt idx="29">
                  <c:v>2</c:v>
                </c:pt>
                <c:pt idx="30">
                  <c:v>-0.7</c:v>
                </c:pt>
                <c:pt idx="31">
                  <c:v>-0.4</c:v>
                </c:pt>
                <c:pt idx="32">
                  <c:v>-0.8</c:v>
                </c:pt>
                <c:pt idx="33">
                  <c:v>-0.5</c:v>
                </c:pt>
                <c:pt idx="34">
                  <c:v>2.2000000000000002</c:v>
                </c:pt>
                <c:pt idx="35">
                  <c:v>1.7</c:v>
                </c:pt>
                <c:pt idx="36">
                  <c:v>2</c:v>
                </c:pt>
                <c:pt idx="37">
                  <c:v>2</c:v>
                </c:pt>
                <c:pt idx="38">
                  <c:v>3.8</c:v>
                </c:pt>
                <c:pt idx="39">
                  <c:v>1.7</c:v>
                </c:pt>
                <c:pt idx="40">
                  <c:v>4.0999999999999996</c:v>
                </c:pt>
                <c:pt idx="41">
                  <c:v>3.1</c:v>
                </c:pt>
                <c:pt idx="42">
                  <c:v>2.1</c:v>
                </c:pt>
                <c:pt idx="43">
                  <c:v>4</c:v>
                </c:pt>
                <c:pt idx="44">
                  <c:v>3.6</c:v>
                </c:pt>
                <c:pt idx="45">
                  <c:v>4.4000000000000004</c:v>
                </c:pt>
                <c:pt idx="46">
                  <c:v>4.0999999999999996</c:v>
                </c:pt>
                <c:pt idx="47">
                  <c:v>4.0999999999999996</c:v>
                </c:pt>
                <c:pt idx="48">
                  <c:v>2.7</c:v>
                </c:pt>
                <c:pt idx="49">
                  <c:v>2.2000000000000002</c:v>
                </c:pt>
                <c:pt idx="50">
                  <c:v>3</c:v>
                </c:pt>
                <c:pt idx="51">
                  <c:v>3.9</c:v>
                </c:pt>
                <c:pt idx="52">
                  <c:v>5.4</c:v>
                </c:pt>
                <c:pt idx="53">
                  <c:v>4.5</c:v>
                </c:pt>
                <c:pt idx="54">
                  <c:v>7</c:v>
                </c:pt>
                <c:pt idx="55">
                  <c:v>9.5</c:v>
                </c:pt>
                <c:pt idx="56">
                  <c:v>5.5</c:v>
                </c:pt>
                <c:pt idx="57">
                  <c:v>6.6</c:v>
                </c:pt>
                <c:pt idx="58">
                  <c:v>6.1</c:v>
                </c:pt>
                <c:pt idx="60">
                  <c:v>6.5</c:v>
                </c:pt>
                <c:pt idx="61">
                  <c:v>6.1</c:v>
                </c:pt>
                <c:pt idx="62">
                  <c:v>7.6</c:v>
                </c:pt>
                <c:pt idx="63">
                  <c:v>7.1</c:v>
                </c:pt>
                <c:pt idx="64">
                  <c:v>10.1</c:v>
                </c:pt>
                <c:pt idx="65">
                  <c:v>4.8</c:v>
                </c:pt>
                <c:pt idx="66">
                  <c:v>4.0999999999999996</c:v>
                </c:pt>
                <c:pt idx="67">
                  <c:v>4.5</c:v>
                </c:pt>
                <c:pt idx="68">
                  <c:v>4.0999999999999996</c:v>
                </c:pt>
                <c:pt idx="69">
                  <c:v>6.5</c:v>
                </c:pt>
                <c:pt idx="70">
                  <c:v>10.3</c:v>
                </c:pt>
                <c:pt idx="71">
                  <c:v>9.4</c:v>
                </c:pt>
                <c:pt idx="72">
                  <c:v>6.4</c:v>
                </c:pt>
                <c:pt idx="73">
                  <c:v>7.1</c:v>
                </c:pt>
                <c:pt idx="74">
                  <c:v>8</c:v>
                </c:pt>
                <c:pt idx="75">
                  <c:v>8.1</c:v>
                </c:pt>
                <c:pt idx="76">
                  <c:v>9.1999999999999993</c:v>
                </c:pt>
                <c:pt idx="77">
                  <c:v>8.8000000000000007</c:v>
                </c:pt>
                <c:pt idx="78">
                  <c:v>9.8000000000000007</c:v>
                </c:pt>
                <c:pt idx="79">
                  <c:v>9.9</c:v>
                </c:pt>
                <c:pt idx="80">
                  <c:v>9.3000000000000007</c:v>
                </c:pt>
                <c:pt idx="81">
                  <c:v>8.5</c:v>
                </c:pt>
                <c:pt idx="82">
                  <c:v>10.1</c:v>
                </c:pt>
                <c:pt idx="83">
                  <c:v>10.199999999999999</c:v>
                </c:pt>
                <c:pt idx="84">
                  <c:v>10.1</c:v>
                </c:pt>
                <c:pt idx="85">
                  <c:v>10.7</c:v>
                </c:pt>
                <c:pt idx="86">
                  <c:v>13.5</c:v>
                </c:pt>
                <c:pt idx="87">
                  <c:v>11</c:v>
                </c:pt>
                <c:pt idx="88">
                  <c:v>10.1</c:v>
                </c:pt>
                <c:pt idx="89">
                  <c:v>10.8</c:v>
                </c:pt>
                <c:pt idx="90">
                  <c:v>14.1</c:v>
                </c:pt>
                <c:pt idx="91">
                  <c:v>14.3</c:v>
                </c:pt>
                <c:pt idx="92">
                  <c:v>11.5</c:v>
                </c:pt>
                <c:pt idx="93">
                  <c:v>12.4</c:v>
                </c:pt>
                <c:pt idx="94">
                  <c:v>9.4</c:v>
                </c:pt>
                <c:pt idx="95">
                  <c:v>7</c:v>
                </c:pt>
                <c:pt idx="96">
                  <c:v>6.1</c:v>
                </c:pt>
                <c:pt idx="97">
                  <c:v>7.8</c:v>
                </c:pt>
                <c:pt idx="98">
                  <c:v>8.6</c:v>
                </c:pt>
                <c:pt idx="99">
                  <c:v>10.4</c:v>
                </c:pt>
                <c:pt idx="100">
                  <c:v>11.7</c:v>
                </c:pt>
                <c:pt idx="101">
                  <c:v>12</c:v>
                </c:pt>
                <c:pt idx="102">
                  <c:v>12.8</c:v>
                </c:pt>
                <c:pt idx="103">
                  <c:v>14.1</c:v>
                </c:pt>
                <c:pt idx="104">
                  <c:v>16.899999999999999</c:v>
                </c:pt>
                <c:pt idx="105">
                  <c:v>14.3</c:v>
                </c:pt>
                <c:pt idx="106">
                  <c:v>14.6</c:v>
                </c:pt>
                <c:pt idx="107">
                  <c:v>12.9</c:v>
                </c:pt>
                <c:pt idx="108">
                  <c:v>11.7</c:v>
                </c:pt>
                <c:pt idx="109">
                  <c:v>10.4</c:v>
                </c:pt>
                <c:pt idx="110">
                  <c:v>10.5</c:v>
                </c:pt>
                <c:pt idx="111">
                  <c:v>13</c:v>
                </c:pt>
                <c:pt idx="112">
                  <c:v>15.2</c:v>
                </c:pt>
                <c:pt idx="113">
                  <c:v>13.7</c:v>
                </c:pt>
                <c:pt idx="114">
                  <c:v>13.6</c:v>
                </c:pt>
                <c:pt idx="115">
                  <c:v>14.3</c:v>
                </c:pt>
                <c:pt idx="116">
                  <c:v>13.1</c:v>
                </c:pt>
                <c:pt idx="117">
                  <c:v>12.7</c:v>
                </c:pt>
                <c:pt idx="118">
                  <c:v>15.5</c:v>
                </c:pt>
                <c:pt idx="119">
                  <c:v>13</c:v>
                </c:pt>
                <c:pt idx="120">
                  <c:v>14.1</c:v>
                </c:pt>
                <c:pt idx="121">
                  <c:v>12.3</c:v>
                </c:pt>
                <c:pt idx="122">
                  <c:v>16.3</c:v>
                </c:pt>
                <c:pt idx="123">
                  <c:v>16</c:v>
                </c:pt>
                <c:pt idx="124">
                  <c:v>17.3</c:v>
                </c:pt>
                <c:pt idx="125">
                  <c:v>18.2</c:v>
                </c:pt>
                <c:pt idx="126">
                  <c:v>18.899999999999999</c:v>
                </c:pt>
                <c:pt idx="127">
                  <c:v>17.7</c:v>
                </c:pt>
                <c:pt idx="128">
                  <c:v>15.9</c:v>
                </c:pt>
                <c:pt idx="129">
                  <c:v>17.5</c:v>
                </c:pt>
                <c:pt idx="130">
                  <c:v>17.3</c:v>
                </c:pt>
                <c:pt idx="131">
                  <c:v>17.5</c:v>
                </c:pt>
                <c:pt idx="132">
                  <c:v>18.600000000000001</c:v>
                </c:pt>
                <c:pt idx="133">
                  <c:v>19</c:v>
                </c:pt>
                <c:pt idx="134">
                  <c:v>21.9</c:v>
                </c:pt>
                <c:pt idx="135">
                  <c:v>17.5</c:v>
                </c:pt>
                <c:pt idx="136">
                  <c:v>18.8</c:v>
                </c:pt>
                <c:pt idx="137">
                  <c:v>19.7</c:v>
                </c:pt>
                <c:pt idx="138">
                  <c:v>20</c:v>
                </c:pt>
                <c:pt idx="139">
                  <c:v>18.399999999999999</c:v>
                </c:pt>
                <c:pt idx="140">
                  <c:v>13.3</c:v>
                </c:pt>
                <c:pt idx="141">
                  <c:v>12.9</c:v>
                </c:pt>
                <c:pt idx="142">
                  <c:v>13.1</c:v>
                </c:pt>
                <c:pt idx="143">
                  <c:v>13.6</c:v>
                </c:pt>
                <c:pt idx="144">
                  <c:v>15.9</c:v>
                </c:pt>
                <c:pt idx="145">
                  <c:v>16.100000000000001</c:v>
                </c:pt>
                <c:pt idx="146">
                  <c:v>16.100000000000001</c:v>
                </c:pt>
                <c:pt idx="147">
                  <c:v>15.8</c:v>
                </c:pt>
                <c:pt idx="148">
                  <c:v>16.600000000000001</c:v>
                </c:pt>
                <c:pt idx="149">
                  <c:v>17.600000000000001</c:v>
                </c:pt>
                <c:pt idx="150">
                  <c:v>17.899999999999999</c:v>
                </c:pt>
                <c:pt idx="151">
                  <c:v>17.8</c:v>
                </c:pt>
                <c:pt idx="152">
                  <c:v>19.600000000000001</c:v>
                </c:pt>
                <c:pt idx="153">
                  <c:v>20.2</c:v>
                </c:pt>
                <c:pt idx="154">
                  <c:v>21.6</c:v>
                </c:pt>
                <c:pt idx="155">
                  <c:v>23.5</c:v>
                </c:pt>
                <c:pt idx="156">
                  <c:v>24.3</c:v>
                </c:pt>
                <c:pt idx="157">
                  <c:v>22.3</c:v>
                </c:pt>
                <c:pt idx="158">
                  <c:v>22.5</c:v>
                </c:pt>
                <c:pt idx="159">
                  <c:v>21.4</c:v>
                </c:pt>
                <c:pt idx="160">
                  <c:v>19.899999999999999</c:v>
                </c:pt>
                <c:pt idx="161">
                  <c:v>19.899999999999999</c:v>
                </c:pt>
                <c:pt idx="162">
                  <c:v>20.2</c:v>
                </c:pt>
                <c:pt idx="163">
                  <c:v>20.2</c:v>
                </c:pt>
                <c:pt idx="164">
                  <c:v>21</c:v>
                </c:pt>
                <c:pt idx="165">
                  <c:v>17.899999999999999</c:v>
                </c:pt>
                <c:pt idx="166">
                  <c:v>18.5</c:v>
                </c:pt>
                <c:pt idx="167">
                  <c:v>18.5</c:v>
                </c:pt>
                <c:pt idx="168">
                  <c:v>18.8</c:v>
                </c:pt>
                <c:pt idx="169">
                  <c:v>19.899999999999999</c:v>
                </c:pt>
                <c:pt idx="170">
                  <c:v>20</c:v>
                </c:pt>
                <c:pt idx="171">
                  <c:v>17</c:v>
                </c:pt>
                <c:pt idx="172">
                  <c:v>17.399999999999999</c:v>
                </c:pt>
                <c:pt idx="173">
                  <c:v>18.600000000000001</c:v>
                </c:pt>
                <c:pt idx="174">
                  <c:v>19.100000000000001</c:v>
                </c:pt>
                <c:pt idx="175">
                  <c:v>18.399999999999999</c:v>
                </c:pt>
                <c:pt idx="176">
                  <c:v>19.600000000000001</c:v>
                </c:pt>
                <c:pt idx="177">
                  <c:v>20</c:v>
                </c:pt>
                <c:pt idx="178">
                  <c:v>20.5</c:v>
                </c:pt>
                <c:pt idx="179">
                  <c:v>22.2</c:v>
                </c:pt>
                <c:pt idx="180">
                  <c:v>22.2</c:v>
                </c:pt>
                <c:pt idx="181">
                  <c:v>22.6</c:v>
                </c:pt>
                <c:pt idx="182">
                  <c:v>24.3</c:v>
                </c:pt>
                <c:pt idx="183">
                  <c:v>25</c:v>
                </c:pt>
                <c:pt idx="184">
                  <c:v>23.5</c:v>
                </c:pt>
                <c:pt idx="185">
                  <c:v>24.5</c:v>
                </c:pt>
                <c:pt idx="186">
                  <c:v>25.1</c:v>
                </c:pt>
                <c:pt idx="187">
                  <c:v>26.4</c:v>
                </c:pt>
                <c:pt idx="188">
                  <c:v>27.5</c:v>
                </c:pt>
                <c:pt idx="189">
                  <c:v>24.8</c:v>
                </c:pt>
                <c:pt idx="190">
                  <c:v>23.8</c:v>
                </c:pt>
                <c:pt idx="191">
                  <c:v>20.9</c:v>
                </c:pt>
                <c:pt idx="192">
                  <c:v>22.4</c:v>
                </c:pt>
                <c:pt idx="193">
                  <c:v>23.9</c:v>
                </c:pt>
                <c:pt idx="194">
                  <c:v>24.9</c:v>
                </c:pt>
                <c:pt idx="195">
                  <c:v>25.2</c:v>
                </c:pt>
                <c:pt idx="196">
                  <c:v>25.6</c:v>
                </c:pt>
                <c:pt idx="197">
                  <c:v>26.7</c:v>
                </c:pt>
                <c:pt idx="198">
                  <c:v>25.1</c:v>
                </c:pt>
                <c:pt idx="199">
                  <c:v>25.8</c:v>
                </c:pt>
                <c:pt idx="200">
                  <c:v>26.7</c:v>
                </c:pt>
                <c:pt idx="201">
                  <c:v>25.3</c:v>
                </c:pt>
                <c:pt idx="202">
                  <c:v>26.3</c:v>
                </c:pt>
                <c:pt idx="203">
                  <c:v>26.8</c:v>
                </c:pt>
                <c:pt idx="204">
                  <c:v>24.4</c:v>
                </c:pt>
                <c:pt idx="205">
                  <c:v>23.4</c:v>
                </c:pt>
                <c:pt idx="206">
                  <c:v>22.1</c:v>
                </c:pt>
                <c:pt idx="207">
                  <c:v>22.5</c:v>
                </c:pt>
                <c:pt idx="208">
                  <c:v>23.4</c:v>
                </c:pt>
                <c:pt idx="209">
                  <c:v>22.9</c:v>
                </c:pt>
                <c:pt idx="210">
                  <c:v>23</c:v>
                </c:pt>
                <c:pt idx="211">
                  <c:v>22</c:v>
                </c:pt>
                <c:pt idx="212">
                  <c:v>22</c:v>
                </c:pt>
                <c:pt idx="213">
                  <c:v>18.2</c:v>
                </c:pt>
                <c:pt idx="214">
                  <c:v>21</c:v>
                </c:pt>
                <c:pt idx="215">
                  <c:v>23</c:v>
                </c:pt>
                <c:pt idx="216">
                  <c:v>24.3</c:v>
                </c:pt>
                <c:pt idx="217">
                  <c:v>24.8</c:v>
                </c:pt>
                <c:pt idx="218">
                  <c:v>26</c:v>
                </c:pt>
                <c:pt idx="219">
                  <c:v>26.8</c:v>
                </c:pt>
                <c:pt idx="220">
                  <c:v>24.6</c:v>
                </c:pt>
                <c:pt idx="221">
                  <c:v>22.5</c:v>
                </c:pt>
                <c:pt idx="222">
                  <c:v>22.8</c:v>
                </c:pt>
                <c:pt idx="223">
                  <c:v>23.6</c:v>
                </c:pt>
                <c:pt idx="224">
                  <c:v>24.4</c:v>
                </c:pt>
                <c:pt idx="225">
                  <c:v>24.5</c:v>
                </c:pt>
                <c:pt idx="226">
                  <c:v>22</c:v>
                </c:pt>
                <c:pt idx="227">
                  <c:v>19.600000000000001</c:v>
                </c:pt>
                <c:pt idx="228">
                  <c:v>18.399999999999999</c:v>
                </c:pt>
                <c:pt idx="229">
                  <c:v>19.3</c:v>
                </c:pt>
                <c:pt idx="230">
                  <c:v>19.3</c:v>
                </c:pt>
                <c:pt idx="231">
                  <c:v>16.399999999999999</c:v>
                </c:pt>
                <c:pt idx="232">
                  <c:v>18.600000000000001</c:v>
                </c:pt>
                <c:pt idx="233">
                  <c:v>18.899999999999999</c:v>
                </c:pt>
                <c:pt idx="234">
                  <c:v>20.6</c:v>
                </c:pt>
                <c:pt idx="235">
                  <c:v>18.100000000000001</c:v>
                </c:pt>
                <c:pt idx="236">
                  <c:v>18.2</c:v>
                </c:pt>
                <c:pt idx="237">
                  <c:v>20.5</c:v>
                </c:pt>
                <c:pt idx="238">
                  <c:v>20.3</c:v>
                </c:pt>
                <c:pt idx="239">
                  <c:v>21.2</c:v>
                </c:pt>
                <c:pt idx="240">
                  <c:v>22.5</c:v>
                </c:pt>
                <c:pt idx="241">
                  <c:v>23.8</c:v>
                </c:pt>
                <c:pt idx="242">
                  <c:v>23.2</c:v>
                </c:pt>
                <c:pt idx="243">
                  <c:v>0</c:v>
                </c:pt>
                <c:pt idx="244">
                  <c:v>23.5</c:v>
                </c:pt>
                <c:pt idx="245">
                  <c:v>18.3</c:v>
                </c:pt>
                <c:pt idx="246">
                  <c:v>18.600000000000001</c:v>
                </c:pt>
                <c:pt idx="247">
                  <c:v>18.399999999999999</c:v>
                </c:pt>
                <c:pt idx="248">
                  <c:v>16.100000000000001</c:v>
                </c:pt>
                <c:pt idx="249">
                  <c:v>13.9</c:v>
                </c:pt>
                <c:pt idx="250">
                  <c:v>13.8</c:v>
                </c:pt>
                <c:pt idx="251">
                  <c:v>16</c:v>
                </c:pt>
                <c:pt idx="252">
                  <c:v>16.2</c:v>
                </c:pt>
                <c:pt idx="253">
                  <c:v>17.5</c:v>
                </c:pt>
                <c:pt idx="254">
                  <c:v>15.8</c:v>
                </c:pt>
                <c:pt idx="255">
                  <c:v>17.5</c:v>
                </c:pt>
                <c:pt idx="256">
                  <c:v>17.600000000000001</c:v>
                </c:pt>
                <c:pt idx="257">
                  <c:v>18.7</c:v>
                </c:pt>
                <c:pt idx="258">
                  <c:v>18.399999999999999</c:v>
                </c:pt>
                <c:pt idx="259">
                  <c:v>15.9</c:v>
                </c:pt>
                <c:pt idx="260">
                  <c:v>17.899999999999999</c:v>
                </c:pt>
                <c:pt idx="261">
                  <c:v>18.3</c:v>
                </c:pt>
                <c:pt idx="262">
                  <c:v>16.100000000000001</c:v>
                </c:pt>
                <c:pt idx="263">
                  <c:v>17.5</c:v>
                </c:pt>
                <c:pt idx="264">
                  <c:v>15.7</c:v>
                </c:pt>
                <c:pt idx="265">
                  <c:v>16.5</c:v>
                </c:pt>
                <c:pt idx="266">
                  <c:v>12.6</c:v>
                </c:pt>
                <c:pt idx="267">
                  <c:v>11.6</c:v>
                </c:pt>
                <c:pt idx="268">
                  <c:v>14.3</c:v>
                </c:pt>
                <c:pt idx="269">
                  <c:v>15.2</c:v>
                </c:pt>
                <c:pt idx="270">
                  <c:v>16.600000000000001</c:v>
                </c:pt>
                <c:pt idx="271">
                  <c:v>14.7</c:v>
                </c:pt>
                <c:pt idx="272">
                  <c:v>13.7</c:v>
                </c:pt>
                <c:pt idx="273">
                  <c:v>12.5</c:v>
                </c:pt>
                <c:pt idx="274">
                  <c:v>11.3</c:v>
                </c:pt>
                <c:pt idx="275">
                  <c:v>12.7</c:v>
                </c:pt>
                <c:pt idx="276">
                  <c:v>14.4</c:v>
                </c:pt>
                <c:pt idx="277">
                  <c:v>12.9</c:v>
                </c:pt>
                <c:pt idx="278">
                  <c:v>13.7</c:v>
                </c:pt>
                <c:pt idx="279">
                  <c:v>15.5</c:v>
                </c:pt>
                <c:pt idx="280">
                  <c:v>16</c:v>
                </c:pt>
                <c:pt idx="281">
                  <c:v>15.8</c:v>
                </c:pt>
                <c:pt idx="282">
                  <c:v>15.3</c:v>
                </c:pt>
                <c:pt idx="283">
                  <c:v>14.8</c:v>
                </c:pt>
                <c:pt idx="284">
                  <c:v>14.6</c:v>
                </c:pt>
                <c:pt idx="285">
                  <c:v>14.5</c:v>
                </c:pt>
                <c:pt idx="286">
                  <c:v>13.3</c:v>
                </c:pt>
                <c:pt idx="287">
                  <c:v>13</c:v>
                </c:pt>
                <c:pt idx="288">
                  <c:v>10.199999999999999</c:v>
                </c:pt>
                <c:pt idx="289">
                  <c:v>9.3000000000000007</c:v>
                </c:pt>
                <c:pt idx="290">
                  <c:v>9.6</c:v>
                </c:pt>
                <c:pt idx="291">
                  <c:v>10.3</c:v>
                </c:pt>
                <c:pt idx="292">
                  <c:v>9.9</c:v>
                </c:pt>
                <c:pt idx="293">
                  <c:v>7</c:v>
                </c:pt>
                <c:pt idx="294">
                  <c:v>7.1</c:v>
                </c:pt>
                <c:pt idx="295">
                  <c:v>6.8</c:v>
                </c:pt>
                <c:pt idx="296">
                  <c:v>8.4</c:v>
                </c:pt>
                <c:pt idx="297">
                  <c:v>8.6</c:v>
                </c:pt>
                <c:pt idx="298">
                  <c:v>9.4</c:v>
                </c:pt>
                <c:pt idx="299">
                  <c:v>8.6999999999999993</c:v>
                </c:pt>
                <c:pt idx="300">
                  <c:v>8.9</c:v>
                </c:pt>
                <c:pt idx="301">
                  <c:v>11</c:v>
                </c:pt>
                <c:pt idx="302">
                  <c:v>11.7</c:v>
                </c:pt>
                <c:pt idx="303">
                  <c:v>11.1</c:v>
                </c:pt>
                <c:pt idx="304">
                  <c:v>9.9</c:v>
                </c:pt>
                <c:pt idx="305">
                  <c:v>9.5</c:v>
                </c:pt>
                <c:pt idx="306">
                  <c:v>7.1</c:v>
                </c:pt>
                <c:pt idx="307">
                  <c:v>7.5</c:v>
                </c:pt>
                <c:pt idx="308">
                  <c:v>9.9</c:v>
                </c:pt>
                <c:pt idx="309">
                  <c:v>8.6999999999999993</c:v>
                </c:pt>
                <c:pt idx="310">
                  <c:v>10</c:v>
                </c:pt>
                <c:pt idx="311">
                  <c:v>9.6999999999999993</c:v>
                </c:pt>
                <c:pt idx="312">
                  <c:v>9.9</c:v>
                </c:pt>
                <c:pt idx="313">
                  <c:v>9.4</c:v>
                </c:pt>
                <c:pt idx="314">
                  <c:v>9.8000000000000007</c:v>
                </c:pt>
                <c:pt idx="315">
                  <c:v>8.9</c:v>
                </c:pt>
                <c:pt idx="316">
                  <c:v>8.6</c:v>
                </c:pt>
                <c:pt idx="317">
                  <c:v>8.1999999999999993</c:v>
                </c:pt>
                <c:pt idx="318">
                  <c:v>6.1</c:v>
                </c:pt>
                <c:pt idx="319">
                  <c:v>5</c:v>
                </c:pt>
                <c:pt idx="320">
                  <c:v>6.3</c:v>
                </c:pt>
                <c:pt idx="321">
                  <c:v>5.9</c:v>
                </c:pt>
                <c:pt idx="322">
                  <c:v>8.1999999999999993</c:v>
                </c:pt>
                <c:pt idx="323">
                  <c:v>7.4</c:v>
                </c:pt>
                <c:pt idx="324">
                  <c:v>6.5</c:v>
                </c:pt>
                <c:pt idx="325">
                  <c:v>9.8000000000000007</c:v>
                </c:pt>
                <c:pt idx="326">
                  <c:v>4.4000000000000004</c:v>
                </c:pt>
                <c:pt idx="327">
                  <c:v>2.6</c:v>
                </c:pt>
                <c:pt idx="328">
                  <c:v>0.2</c:v>
                </c:pt>
                <c:pt idx="329">
                  <c:v>0.4</c:v>
                </c:pt>
                <c:pt idx="330">
                  <c:v>2.1</c:v>
                </c:pt>
                <c:pt idx="331">
                  <c:v>1.9</c:v>
                </c:pt>
                <c:pt idx="332">
                  <c:v>-1.3</c:v>
                </c:pt>
                <c:pt idx="333">
                  <c:v>0.2</c:v>
                </c:pt>
                <c:pt idx="334">
                  <c:v>1.5</c:v>
                </c:pt>
                <c:pt idx="335">
                  <c:v>2.6</c:v>
                </c:pt>
                <c:pt idx="336">
                  <c:v>2.6</c:v>
                </c:pt>
                <c:pt idx="337">
                  <c:v>1.9</c:v>
                </c:pt>
                <c:pt idx="338">
                  <c:v>1.8</c:v>
                </c:pt>
                <c:pt idx="339">
                  <c:v>3.2</c:v>
                </c:pt>
                <c:pt idx="340">
                  <c:v>1</c:v>
                </c:pt>
                <c:pt idx="341">
                  <c:v>1.2</c:v>
                </c:pt>
                <c:pt idx="342">
                  <c:v>3.2</c:v>
                </c:pt>
                <c:pt idx="343">
                  <c:v>2.6</c:v>
                </c:pt>
                <c:pt idx="344">
                  <c:v>0.5</c:v>
                </c:pt>
                <c:pt idx="345">
                  <c:v>-0.4</c:v>
                </c:pt>
                <c:pt idx="346">
                  <c:v>-0.4</c:v>
                </c:pt>
                <c:pt idx="347">
                  <c:v>-0.4</c:v>
                </c:pt>
                <c:pt idx="348">
                  <c:v>0.1</c:v>
                </c:pt>
                <c:pt idx="349">
                  <c:v>1.4</c:v>
                </c:pt>
                <c:pt idx="350">
                  <c:v>3.9</c:v>
                </c:pt>
                <c:pt idx="351">
                  <c:v>3.6</c:v>
                </c:pt>
                <c:pt idx="352">
                  <c:v>2.7</c:v>
                </c:pt>
                <c:pt idx="353">
                  <c:v>2.6</c:v>
                </c:pt>
                <c:pt idx="354">
                  <c:v>2.5</c:v>
                </c:pt>
                <c:pt idx="355">
                  <c:v>2.5</c:v>
                </c:pt>
                <c:pt idx="356">
                  <c:v>3.3</c:v>
                </c:pt>
                <c:pt idx="357">
                  <c:v>3.5</c:v>
                </c:pt>
                <c:pt idx="358">
                  <c:v>4.3</c:v>
                </c:pt>
                <c:pt idx="359">
                  <c:v>1.7</c:v>
                </c:pt>
                <c:pt idx="360">
                  <c:v>0.8</c:v>
                </c:pt>
                <c:pt idx="361">
                  <c:v>0.6</c:v>
                </c:pt>
                <c:pt idx="362">
                  <c:v>0.3</c:v>
                </c:pt>
                <c:pt idx="363">
                  <c:v>0.2</c:v>
                </c:pt>
                <c:pt idx="364">
                  <c:v>0.3</c:v>
                </c:pt>
                <c:pt idx="36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FC-41E1-B5CF-5880D2EC33E3}"/>
            </c:ext>
          </c:extLst>
        </c:ser>
        <c:ser>
          <c:idx val="5"/>
          <c:order val="5"/>
          <c:tx>
            <c:strRef>
              <c:f>'2015'!$N$1</c:f>
              <c:strCache>
                <c:ptCount val="1"/>
                <c:pt idx="0">
                  <c:v>media 09-10-11-12-13-14</c:v>
                </c:pt>
              </c:strCache>
            </c:strRef>
          </c:tx>
          <c:spPr>
            <a:ln w="28575" cmpd="sng">
              <a:solidFill>
                <a:srgbClr val="F79646">
                  <a:shade val="76000"/>
                  <a:shade val="95000"/>
                  <a:satMod val="105000"/>
                </a:srgbClr>
              </a:solidFill>
            </a:ln>
          </c:spPr>
          <c:marker>
            <c:symbol val="none"/>
          </c:marker>
          <c:cat>
            <c:numRef>
              <c:f>'2015'!$A$2:$A$367</c:f>
              <c:numCache>
                <c:formatCode>m/d/yyyy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60">
                  <c:v>42064</c:v>
                </c:pt>
                <c:pt idx="61">
                  <c:v>42065</c:v>
                </c:pt>
                <c:pt idx="62">
                  <c:v>42066</c:v>
                </c:pt>
                <c:pt idx="63">
                  <c:v>42067</c:v>
                </c:pt>
                <c:pt idx="64">
                  <c:v>42068</c:v>
                </c:pt>
                <c:pt idx="65">
                  <c:v>42069</c:v>
                </c:pt>
                <c:pt idx="66">
                  <c:v>42070</c:v>
                </c:pt>
                <c:pt idx="67">
                  <c:v>42071</c:v>
                </c:pt>
                <c:pt idx="68">
                  <c:v>42072</c:v>
                </c:pt>
                <c:pt idx="69">
                  <c:v>42073</c:v>
                </c:pt>
                <c:pt idx="70">
                  <c:v>42074</c:v>
                </c:pt>
                <c:pt idx="71">
                  <c:v>42075</c:v>
                </c:pt>
                <c:pt idx="72">
                  <c:v>42076</c:v>
                </c:pt>
                <c:pt idx="73">
                  <c:v>42077</c:v>
                </c:pt>
                <c:pt idx="74">
                  <c:v>42078</c:v>
                </c:pt>
                <c:pt idx="75">
                  <c:v>42079</c:v>
                </c:pt>
                <c:pt idx="76">
                  <c:v>42080</c:v>
                </c:pt>
                <c:pt idx="77">
                  <c:v>42081</c:v>
                </c:pt>
                <c:pt idx="78">
                  <c:v>42082</c:v>
                </c:pt>
                <c:pt idx="79">
                  <c:v>42083</c:v>
                </c:pt>
                <c:pt idx="80">
                  <c:v>42084</c:v>
                </c:pt>
                <c:pt idx="81">
                  <c:v>42085</c:v>
                </c:pt>
                <c:pt idx="82">
                  <c:v>42086</c:v>
                </c:pt>
                <c:pt idx="83">
                  <c:v>42087</c:v>
                </c:pt>
                <c:pt idx="84">
                  <c:v>42088</c:v>
                </c:pt>
                <c:pt idx="85">
                  <c:v>42089</c:v>
                </c:pt>
                <c:pt idx="86">
                  <c:v>42090</c:v>
                </c:pt>
                <c:pt idx="87">
                  <c:v>42091</c:v>
                </c:pt>
                <c:pt idx="88">
                  <c:v>42092</c:v>
                </c:pt>
                <c:pt idx="89">
                  <c:v>42093</c:v>
                </c:pt>
                <c:pt idx="90">
                  <c:v>42094</c:v>
                </c:pt>
                <c:pt idx="91">
                  <c:v>42095</c:v>
                </c:pt>
                <c:pt idx="92">
                  <c:v>42096</c:v>
                </c:pt>
                <c:pt idx="93">
                  <c:v>42097</c:v>
                </c:pt>
                <c:pt idx="94">
                  <c:v>42098</c:v>
                </c:pt>
                <c:pt idx="95">
                  <c:v>42099</c:v>
                </c:pt>
                <c:pt idx="96">
                  <c:v>42100</c:v>
                </c:pt>
                <c:pt idx="97">
                  <c:v>42101</c:v>
                </c:pt>
                <c:pt idx="98">
                  <c:v>42102</c:v>
                </c:pt>
                <c:pt idx="99">
                  <c:v>42103</c:v>
                </c:pt>
                <c:pt idx="100">
                  <c:v>42104</c:v>
                </c:pt>
                <c:pt idx="101">
                  <c:v>42105</c:v>
                </c:pt>
                <c:pt idx="102">
                  <c:v>42106</c:v>
                </c:pt>
                <c:pt idx="103">
                  <c:v>42107</c:v>
                </c:pt>
                <c:pt idx="104">
                  <c:v>42108</c:v>
                </c:pt>
                <c:pt idx="105">
                  <c:v>42109</c:v>
                </c:pt>
                <c:pt idx="106">
                  <c:v>42110</c:v>
                </c:pt>
                <c:pt idx="107">
                  <c:v>42111</c:v>
                </c:pt>
                <c:pt idx="108">
                  <c:v>42112</c:v>
                </c:pt>
                <c:pt idx="109">
                  <c:v>42113</c:v>
                </c:pt>
                <c:pt idx="110">
                  <c:v>42114</c:v>
                </c:pt>
                <c:pt idx="111">
                  <c:v>42115</c:v>
                </c:pt>
                <c:pt idx="112">
                  <c:v>42116</c:v>
                </c:pt>
                <c:pt idx="113">
                  <c:v>42117</c:v>
                </c:pt>
                <c:pt idx="114">
                  <c:v>42118</c:v>
                </c:pt>
                <c:pt idx="115">
                  <c:v>42119</c:v>
                </c:pt>
                <c:pt idx="116">
                  <c:v>42120</c:v>
                </c:pt>
                <c:pt idx="117">
                  <c:v>42121</c:v>
                </c:pt>
                <c:pt idx="118">
                  <c:v>42122</c:v>
                </c:pt>
                <c:pt idx="119">
                  <c:v>42123</c:v>
                </c:pt>
                <c:pt idx="120">
                  <c:v>42124</c:v>
                </c:pt>
                <c:pt idx="121">
                  <c:v>42125</c:v>
                </c:pt>
                <c:pt idx="122">
                  <c:v>42126</c:v>
                </c:pt>
                <c:pt idx="123">
                  <c:v>42127</c:v>
                </c:pt>
                <c:pt idx="124">
                  <c:v>42128</c:v>
                </c:pt>
                <c:pt idx="125">
                  <c:v>42129</c:v>
                </c:pt>
                <c:pt idx="126">
                  <c:v>42130</c:v>
                </c:pt>
                <c:pt idx="127">
                  <c:v>42131</c:v>
                </c:pt>
                <c:pt idx="128">
                  <c:v>42132</c:v>
                </c:pt>
                <c:pt idx="129">
                  <c:v>42133</c:v>
                </c:pt>
                <c:pt idx="130">
                  <c:v>42134</c:v>
                </c:pt>
                <c:pt idx="131">
                  <c:v>42135</c:v>
                </c:pt>
                <c:pt idx="132">
                  <c:v>42136</c:v>
                </c:pt>
                <c:pt idx="133">
                  <c:v>42137</c:v>
                </c:pt>
                <c:pt idx="134">
                  <c:v>42138</c:v>
                </c:pt>
                <c:pt idx="135">
                  <c:v>42139</c:v>
                </c:pt>
                <c:pt idx="136">
                  <c:v>42140</c:v>
                </c:pt>
                <c:pt idx="137">
                  <c:v>42141</c:v>
                </c:pt>
                <c:pt idx="138">
                  <c:v>42142</c:v>
                </c:pt>
                <c:pt idx="139">
                  <c:v>42143</c:v>
                </c:pt>
                <c:pt idx="140">
                  <c:v>42144</c:v>
                </c:pt>
                <c:pt idx="141">
                  <c:v>42145</c:v>
                </c:pt>
                <c:pt idx="142">
                  <c:v>42146</c:v>
                </c:pt>
                <c:pt idx="143">
                  <c:v>42147</c:v>
                </c:pt>
                <c:pt idx="144">
                  <c:v>42148</c:v>
                </c:pt>
                <c:pt idx="145">
                  <c:v>42149</c:v>
                </c:pt>
                <c:pt idx="146">
                  <c:v>42150</c:v>
                </c:pt>
                <c:pt idx="147">
                  <c:v>42151</c:v>
                </c:pt>
                <c:pt idx="148">
                  <c:v>42152</c:v>
                </c:pt>
                <c:pt idx="149">
                  <c:v>42153</c:v>
                </c:pt>
                <c:pt idx="150">
                  <c:v>42154</c:v>
                </c:pt>
                <c:pt idx="151">
                  <c:v>42155</c:v>
                </c:pt>
                <c:pt idx="152">
                  <c:v>42156</c:v>
                </c:pt>
                <c:pt idx="153">
                  <c:v>42157</c:v>
                </c:pt>
                <c:pt idx="154">
                  <c:v>42158</c:v>
                </c:pt>
                <c:pt idx="155">
                  <c:v>42159</c:v>
                </c:pt>
                <c:pt idx="156">
                  <c:v>42160</c:v>
                </c:pt>
                <c:pt idx="157">
                  <c:v>42161</c:v>
                </c:pt>
                <c:pt idx="158">
                  <c:v>42162</c:v>
                </c:pt>
                <c:pt idx="159">
                  <c:v>42163</c:v>
                </c:pt>
                <c:pt idx="160">
                  <c:v>42164</c:v>
                </c:pt>
                <c:pt idx="161">
                  <c:v>42165</c:v>
                </c:pt>
                <c:pt idx="162">
                  <c:v>42166</c:v>
                </c:pt>
                <c:pt idx="163">
                  <c:v>42167</c:v>
                </c:pt>
                <c:pt idx="164">
                  <c:v>42168</c:v>
                </c:pt>
                <c:pt idx="165">
                  <c:v>42169</c:v>
                </c:pt>
                <c:pt idx="166">
                  <c:v>42170</c:v>
                </c:pt>
                <c:pt idx="167">
                  <c:v>42171</c:v>
                </c:pt>
                <c:pt idx="168">
                  <c:v>42172</c:v>
                </c:pt>
                <c:pt idx="169">
                  <c:v>42173</c:v>
                </c:pt>
                <c:pt idx="170">
                  <c:v>42174</c:v>
                </c:pt>
                <c:pt idx="171">
                  <c:v>42175</c:v>
                </c:pt>
                <c:pt idx="172">
                  <c:v>42176</c:v>
                </c:pt>
                <c:pt idx="173">
                  <c:v>42177</c:v>
                </c:pt>
                <c:pt idx="174">
                  <c:v>42178</c:v>
                </c:pt>
                <c:pt idx="175">
                  <c:v>42179</c:v>
                </c:pt>
                <c:pt idx="176">
                  <c:v>42180</c:v>
                </c:pt>
                <c:pt idx="177">
                  <c:v>42181</c:v>
                </c:pt>
                <c:pt idx="178">
                  <c:v>42182</c:v>
                </c:pt>
                <c:pt idx="179">
                  <c:v>42183</c:v>
                </c:pt>
                <c:pt idx="180">
                  <c:v>42184</c:v>
                </c:pt>
                <c:pt idx="181">
                  <c:v>42185</c:v>
                </c:pt>
                <c:pt idx="182">
                  <c:v>42186</c:v>
                </c:pt>
                <c:pt idx="183">
                  <c:v>42187</c:v>
                </c:pt>
                <c:pt idx="184">
                  <c:v>42188</c:v>
                </c:pt>
                <c:pt idx="185">
                  <c:v>42189</c:v>
                </c:pt>
                <c:pt idx="186">
                  <c:v>42190</c:v>
                </c:pt>
                <c:pt idx="187">
                  <c:v>42191</c:v>
                </c:pt>
                <c:pt idx="188">
                  <c:v>42192</c:v>
                </c:pt>
                <c:pt idx="189">
                  <c:v>42193</c:v>
                </c:pt>
                <c:pt idx="190">
                  <c:v>42194</c:v>
                </c:pt>
                <c:pt idx="191">
                  <c:v>42195</c:v>
                </c:pt>
                <c:pt idx="192">
                  <c:v>42196</c:v>
                </c:pt>
                <c:pt idx="193">
                  <c:v>42197</c:v>
                </c:pt>
                <c:pt idx="194">
                  <c:v>42198</c:v>
                </c:pt>
                <c:pt idx="195">
                  <c:v>42199</c:v>
                </c:pt>
                <c:pt idx="196">
                  <c:v>42200</c:v>
                </c:pt>
                <c:pt idx="197">
                  <c:v>42201</c:v>
                </c:pt>
                <c:pt idx="198">
                  <c:v>42202</c:v>
                </c:pt>
                <c:pt idx="199">
                  <c:v>42203</c:v>
                </c:pt>
                <c:pt idx="200">
                  <c:v>42204</c:v>
                </c:pt>
                <c:pt idx="201">
                  <c:v>42205</c:v>
                </c:pt>
                <c:pt idx="202">
                  <c:v>42206</c:v>
                </c:pt>
                <c:pt idx="203">
                  <c:v>42207</c:v>
                </c:pt>
                <c:pt idx="204">
                  <c:v>42208</c:v>
                </c:pt>
                <c:pt idx="205">
                  <c:v>42209</c:v>
                </c:pt>
                <c:pt idx="206">
                  <c:v>42210</c:v>
                </c:pt>
                <c:pt idx="207">
                  <c:v>42211</c:v>
                </c:pt>
                <c:pt idx="208">
                  <c:v>42212</c:v>
                </c:pt>
                <c:pt idx="209">
                  <c:v>42213</c:v>
                </c:pt>
                <c:pt idx="210">
                  <c:v>42214</c:v>
                </c:pt>
                <c:pt idx="211">
                  <c:v>42215</c:v>
                </c:pt>
                <c:pt idx="212">
                  <c:v>42216</c:v>
                </c:pt>
                <c:pt idx="213">
                  <c:v>42217</c:v>
                </c:pt>
                <c:pt idx="214">
                  <c:v>42218</c:v>
                </c:pt>
                <c:pt idx="215">
                  <c:v>42219</c:v>
                </c:pt>
                <c:pt idx="216">
                  <c:v>42220</c:v>
                </c:pt>
                <c:pt idx="217">
                  <c:v>42221</c:v>
                </c:pt>
                <c:pt idx="218">
                  <c:v>42222</c:v>
                </c:pt>
                <c:pt idx="219">
                  <c:v>42223</c:v>
                </c:pt>
                <c:pt idx="220">
                  <c:v>42224</c:v>
                </c:pt>
                <c:pt idx="221">
                  <c:v>42225</c:v>
                </c:pt>
                <c:pt idx="222">
                  <c:v>42226</c:v>
                </c:pt>
                <c:pt idx="223">
                  <c:v>42227</c:v>
                </c:pt>
                <c:pt idx="224">
                  <c:v>42228</c:v>
                </c:pt>
                <c:pt idx="225">
                  <c:v>42229</c:v>
                </c:pt>
                <c:pt idx="226">
                  <c:v>42230</c:v>
                </c:pt>
                <c:pt idx="227">
                  <c:v>42231</c:v>
                </c:pt>
                <c:pt idx="228">
                  <c:v>42232</c:v>
                </c:pt>
                <c:pt idx="229">
                  <c:v>42233</c:v>
                </c:pt>
                <c:pt idx="230">
                  <c:v>42234</c:v>
                </c:pt>
                <c:pt idx="231">
                  <c:v>42235</c:v>
                </c:pt>
                <c:pt idx="232">
                  <c:v>42236</c:v>
                </c:pt>
                <c:pt idx="233">
                  <c:v>42237</c:v>
                </c:pt>
                <c:pt idx="234">
                  <c:v>42238</c:v>
                </c:pt>
                <c:pt idx="235">
                  <c:v>42239</c:v>
                </c:pt>
                <c:pt idx="236">
                  <c:v>42240</c:v>
                </c:pt>
                <c:pt idx="237">
                  <c:v>42241</c:v>
                </c:pt>
                <c:pt idx="238">
                  <c:v>42242</c:v>
                </c:pt>
                <c:pt idx="239">
                  <c:v>42243</c:v>
                </c:pt>
                <c:pt idx="240">
                  <c:v>42244</c:v>
                </c:pt>
                <c:pt idx="241">
                  <c:v>42245</c:v>
                </c:pt>
                <c:pt idx="242">
                  <c:v>42246</c:v>
                </c:pt>
                <c:pt idx="243">
                  <c:v>42247</c:v>
                </c:pt>
                <c:pt idx="244">
                  <c:v>42248</c:v>
                </c:pt>
                <c:pt idx="245">
                  <c:v>42249</c:v>
                </c:pt>
                <c:pt idx="246">
                  <c:v>42250</c:v>
                </c:pt>
                <c:pt idx="247">
                  <c:v>42251</c:v>
                </c:pt>
                <c:pt idx="248">
                  <c:v>42252</c:v>
                </c:pt>
                <c:pt idx="249">
                  <c:v>42253</c:v>
                </c:pt>
                <c:pt idx="250">
                  <c:v>42254</c:v>
                </c:pt>
                <c:pt idx="251">
                  <c:v>42255</c:v>
                </c:pt>
                <c:pt idx="252">
                  <c:v>42256</c:v>
                </c:pt>
                <c:pt idx="253">
                  <c:v>42257</c:v>
                </c:pt>
                <c:pt idx="254">
                  <c:v>42258</c:v>
                </c:pt>
                <c:pt idx="255">
                  <c:v>42259</c:v>
                </c:pt>
                <c:pt idx="256">
                  <c:v>42260</c:v>
                </c:pt>
                <c:pt idx="257">
                  <c:v>42261</c:v>
                </c:pt>
                <c:pt idx="258">
                  <c:v>42262</c:v>
                </c:pt>
                <c:pt idx="259">
                  <c:v>42263</c:v>
                </c:pt>
                <c:pt idx="260">
                  <c:v>42264</c:v>
                </c:pt>
                <c:pt idx="261">
                  <c:v>42265</c:v>
                </c:pt>
                <c:pt idx="262">
                  <c:v>42266</c:v>
                </c:pt>
                <c:pt idx="263">
                  <c:v>42267</c:v>
                </c:pt>
                <c:pt idx="264">
                  <c:v>42268</c:v>
                </c:pt>
                <c:pt idx="265">
                  <c:v>42269</c:v>
                </c:pt>
                <c:pt idx="266">
                  <c:v>42270</c:v>
                </c:pt>
                <c:pt idx="267">
                  <c:v>42271</c:v>
                </c:pt>
                <c:pt idx="268">
                  <c:v>42272</c:v>
                </c:pt>
                <c:pt idx="269">
                  <c:v>42273</c:v>
                </c:pt>
                <c:pt idx="270">
                  <c:v>42274</c:v>
                </c:pt>
                <c:pt idx="271">
                  <c:v>42275</c:v>
                </c:pt>
                <c:pt idx="272">
                  <c:v>42276</c:v>
                </c:pt>
                <c:pt idx="273">
                  <c:v>42277</c:v>
                </c:pt>
                <c:pt idx="274">
                  <c:v>42278</c:v>
                </c:pt>
                <c:pt idx="275">
                  <c:v>42279</c:v>
                </c:pt>
                <c:pt idx="276">
                  <c:v>42280</c:v>
                </c:pt>
                <c:pt idx="277">
                  <c:v>42281</c:v>
                </c:pt>
                <c:pt idx="278">
                  <c:v>42282</c:v>
                </c:pt>
                <c:pt idx="279">
                  <c:v>42283</c:v>
                </c:pt>
                <c:pt idx="280">
                  <c:v>42284</c:v>
                </c:pt>
                <c:pt idx="281">
                  <c:v>42285</c:v>
                </c:pt>
                <c:pt idx="282">
                  <c:v>42286</c:v>
                </c:pt>
                <c:pt idx="283">
                  <c:v>42287</c:v>
                </c:pt>
                <c:pt idx="284">
                  <c:v>42288</c:v>
                </c:pt>
                <c:pt idx="285">
                  <c:v>42289</c:v>
                </c:pt>
                <c:pt idx="286">
                  <c:v>42290</c:v>
                </c:pt>
                <c:pt idx="287">
                  <c:v>42291</c:v>
                </c:pt>
                <c:pt idx="288">
                  <c:v>42292</c:v>
                </c:pt>
                <c:pt idx="289">
                  <c:v>42293</c:v>
                </c:pt>
                <c:pt idx="290">
                  <c:v>42294</c:v>
                </c:pt>
                <c:pt idx="291">
                  <c:v>42295</c:v>
                </c:pt>
                <c:pt idx="292">
                  <c:v>42296</c:v>
                </c:pt>
                <c:pt idx="293">
                  <c:v>42297</c:v>
                </c:pt>
                <c:pt idx="294">
                  <c:v>42298</c:v>
                </c:pt>
                <c:pt idx="295">
                  <c:v>42299</c:v>
                </c:pt>
                <c:pt idx="296">
                  <c:v>42300</c:v>
                </c:pt>
                <c:pt idx="297">
                  <c:v>42301</c:v>
                </c:pt>
                <c:pt idx="298">
                  <c:v>42302</c:v>
                </c:pt>
                <c:pt idx="299">
                  <c:v>42303</c:v>
                </c:pt>
                <c:pt idx="300">
                  <c:v>42304</c:v>
                </c:pt>
                <c:pt idx="301">
                  <c:v>42305</c:v>
                </c:pt>
                <c:pt idx="302">
                  <c:v>42306</c:v>
                </c:pt>
                <c:pt idx="303">
                  <c:v>42307</c:v>
                </c:pt>
                <c:pt idx="304">
                  <c:v>42308</c:v>
                </c:pt>
                <c:pt idx="305">
                  <c:v>42309</c:v>
                </c:pt>
                <c:pt idx="306">
                  <c:v>42310</c:v>
                </c:pt>
                <c:pt idx="307">
                  <c:v>42311</c:v>
                </c:pt>
                <c:pt idx="308">
                  <c:v>42312</c:v>
                </c:pt>
                <c:pt idx="309">
                  <c:v>42313</c:v>
                </c:pt>
                <c:pt idx="310">
                  <c:v>42314</c:v>
                </c:pt>
                <c:pt idx="311">
                  <c:v>42315</c:v>
                </c:pt>
                <c:pt idx="312">
                  <c:v>42316</c:v>
                </c:pt>
                <c:pt idx="313">
                  <c:v>42317</c:v>
                </c:pt>
                <c:pt idx="314">
                  <c:v>42318</c:v>
                </c:pt>
                <c:pt idx="315">
                  <c:v>42319</c:v>
                </c:pt>
                <c:pt idx="316">
                  <c:v>42320</c:v>
                </c:pt>
                <c:pt idx="317">
                  <c:v>42321</c:v>
                </c:pt>
                <c:pt idx="318">
                  <c:v>42322</c:v>
                </c:pt>
                <c:pt idx="319">
                  <c:v>42323</c:v>
                </c:pt>
                <c:pt idx="320">
                  <c:v>42324</c:v>
                </c:pt>
                <c:pt idx="321">
                  <c:v>42325</c:v>
                </c:pt>
                <c:pt idx="322">
                  <c:v>42326</c:v>
                </c:pt>
                <c:pt idx="323">
                  <c:v>42327</c:v>
                </c:pt>
                <c:pt idx="324">
                  <c:v>42328</c:v>
                </c:pt>
                <c:pt idx="325">
                  <c:v>42329</c:v>
                </c:pt>
                <c:pt idx="326">
                  <c:v>42330</c:v>
                </c:pt>
                <c:pt idx="327">
                  <c:v>42331</c:v>
                </c:pt>
                <c:pt idx="328">
                  <c:v>42332</c:v>
                </c:pt>
                <c:pt idx="329">
                  <c:v>42333</c:v>
                </c:pt>
                <c:pt idx="330">
                  <c:v>42334</c:v>
                </c:pt>
                <c:pt idx="331">
                  <c:v>42335</c:v>
                </c:pt>
                <c:pt idx="332">
                  <c:v>42336</c:v>
                </c:pt>
                <c:pt idx="333">
                  <c:v>42337</c:v>
                </c:pt>
                <c:pt idx="334">
                  <c:v>42338</c:v>
                </c:pt>
                <c:pt idx="335">
                  <c:v>42339</c:v>
                </c:pt>
                <c:pt idx="336">
                  <c:v>42340</c:v>
                </c:pt>
                <c:pt idx="337">
                  <c:v>42341</c:v>
                </c:pt>
                <c:pt idx="338">
                  <c:v>42342</c:v>
                </c:pt>
                <c:pt idx="339">
                  <c:v>42343</c:v>
                </c:pt>
                <c:pt idx="340">
                  <c:v>42344</c:v>
                </c:pt>
                <c:pt idx="341">
                  <c:v>42345</c:v>
                </c:pt>
                <c:pt idx="342">
                  <c:v>42346</c:v>
                </c:pt>
                <c:pt idx="343">
                  <c:v>42347</c:v>
                </c:pt>
                <c:pt idx="344">
                  <c:v>42348</c:v>
                </c:pt>
                <c:pt idx="345">
                  <c:v>42349</c:v>
                </c:pt>
                <c:pt idx="346">
                  <c:v>42350</c:v>
                </c:pt>
                <c:pt idx="347">
                  <c:v>42351</c:v>
                </c:pt>
                <c:pt idx="348">
                  <c:v>42352</c:v>
                </c:pt>
                <c:pt idx="349">
                  <c:v>42353</c:v>
                </c:pt>
                <c:pt idx="350">
                  <c:v>42354</c:v>
                </c:pt>
                <c:pt idx="351">
                  <c:v>42355</c:v>
                </c:pt>
                <c:pt idx="352">
                  <c:v>42356</c:v>
                </c:pt>
                <c:pt idx="353">
                  <c:v>42357</c:v>
                </c:pt>
                <c:pt idx="354">
                  <c:v>42358</c:v>
                </c:pt>
                <c:pt idx="355">
                  <c:v>42359</c:v>
                </c:pt>
                <c:pt idx="356">
                  <c:v>42360</c:v>
                </c:pt>
                <c:pt idx="357">
                  <c:v>42361</c:v>
                </c:pt>
                <c:pt idx="358">
                  <c:v>42362</c:v>
                </c:pt>
                <c:pt idx="359">
                  <c:v>42363</c:v>
                </c:pt>
                <c:pt idx="360">
                  <c:v>42364</c:v>
                </c:pt>
                <c:pt idx="361">
                  <c:v>42365</c:v>
                </c:pt>
                <c:pt idx="362">
                  <c:v>42366</c:v>
                </c:pt>
                <c:pt idx="363">
                  <c:v>42367</c:v>
                </c:pt>
                <c:pt idx="364">
                  <c:v>42368</c:v>
                </c:pt>
                <c:pt idx="365">
                  <c:v>42369</c:v>
                </c:pt>
              </c:numCache>
            </c:numRef>
          </c:cat>
          <c:val>
            <c:numRef>
              <c:f>'2015'!$N$2:$N$367</c:f>
              <c:numCache>
                <c:formatCode>0.00</c:formatCode>
                <c:ptCount val="366"/>
                <c:pt idx="0">
                  <c:v>0.17500000000000004</c:v>
                </c:pt>
                <c:pt idx="1">
                  <c:v>1.2750000000000001</c:v>
                </c:pt>
                <c:pt idx="2">
                  <c:v>0.41666666666666669</c:v>
                </c:pt>
                <c:pt idx="3">
                  <c:v>0.74166666666666681</c:v>
                </c:pt>
                <c:pt idx="4">
                  <c:v>1.7250000000000003</c:v>
                </c:pt>
                <c:pt idx="5">
                  <c:v>2.7583333333333333</c:v>
                </c:pt>
                <c:pt idx="6">
                  <c:v>2.5749999999999997</c:v>
                </c:pt>
                <c:pt idx="7">
                  <c:v>3.4083333333333332</c:v>
                </c:pt>
                <c:pt idx="8">
                  <c:v>3.8083333333333336</c:v>
                </c:pt>
                <c:pt idx="9">
                  <c:v>4.1499999999999995</c:v>
                </c:pt>
                <c:pt idx="10">
                  <c:v>3.0833333333333335</c:v>
                </c:pt>
                <c:pt idx="11">
                  <c:v>1.4749999999999999</c:v>
                </c:pt>
                <c:pt idx="12">
                  <c:v>2.1583333333333337</c:v>
                </c:pt>
                <c:pt idx="13">
                  <c:v>2.2749999999999999</c:v>
                </c:pt>
                <c:pt idx="14">
                  <c:v>1.6666666666666667</c:v>
                </c:pt>
                <c:pt idx="15">
                  <c:v>1.5</c:v>
                </c:pt>
                <c:pt idx="16">
                  <c:v>1.55</c:v>
                </c:pt>
                <c:pt idx="17">
                  <c:v>1.5</c:v>
                </c:pt>
                <c:pt idx="18">
                  <c:v>1.9000000000000001</c:v>
                </c:pt>
                <c:pt idx="19">
                  <c:v>2.1999999999999997</c:v>
                </c:pt>
                <c:pt idx="20">
                  <c:v>2.5166666666666671</c:v>
                </c:pt>
                <c:pt idx="21">
                  <c:v>1.3333333333333333</c:v>
                </c:pt>
                <c:pt idx="22">
                  <c:v>0.83333333333333337</c:v>
                </c:pt>
                <c:pt idx="23">
                  <c:v>1.5</c:v>
                </c:pt>
                <c:pt idx="24">
                  <c:v>0.93333333333333324</c:v>
                </c:pt>
                <c:pt idx="25">
                  <c:v>1.2833333333333334</c:v>
                </c:pt>
                <c:pt idx="26">
                  <c:v>1.0333333333333334</c:v>
                </c:pt>
                <c:pt idx="27">
                  <c:v>1.7833333333333332</c:v>
                </c:pt>
                <c:pt idx="28">
                  <c:v>1.3499999999999999</c:v>
                </c:pt>
                <c:pt idx="29">
                  <c:v>1.6333333333333335</c:v>
                </c:pt>
                <c:pt idx="30">
                  <c:v>1.5333333333333332</c:v>
                </c:pt>
                <c:pt idx="31">
                  <c:v>0.81666666666666654</c:v>
                </c:pt>
                <c:pt idx="32">
                  <c:v>1.95</c:v>
                </c:pt>
                <c:pt idx="33">
                  <c:v>3.0333333333333332</c:v>
                </c:pt>
                <c:pt idx="34">
                  <c:v>2</c:v>
                </c:pt>
                <c:pt idx="35">
                  <c:v>2.5833333333333335</c:v>
                </c:pt>
                <c:pt idx="36">
                  <c:v>1.8833333333333335</c:v>
                </c:pt>
                <c:pt idx="37">
                  <c:v>2.65</c:v>
                </c:pt>
                <c:pt idx="38">
                  <c:v>1.9333333333333333</c:v>
                </c:pt>
                <c:pt idx="39">
                  <c:v>1.7</c:v>
                </c:pt>
                <c:pt idx="40">
                  <c:v>1.6499999999999997</c:v>
                </c:pt>
                <c:pt idx="41">
                  <c:v>2.0833333333333335</c:v>
                </c:pt>
                <c:pt idx="42">
                  <c:v>1.6833333333333333</c:v>
                </c:pt>
                <c:pt idx="43">
                  <c:v>1.8</c:v>
                </c:pt>
                <c:pt idx="44">
                  <c:v>2.0500000000000003</c:v>
                </c:pt>
                <c:pt idx="45">
                  <c:v>2.7666666666666662</c:v>
                </c:pt>
                <c:pt idx="46">
                  <c:v>3.6999999999999993</c:v>
                </c:pt>
                <c:pt idx="47">
                  <c:v>4.416666666666667</c:v>
                </c:pt>
                <c:pt idx="48">
                  <c:v>4.6000000000000005</c:v>
                </c:pt>
                <c:pt idx="49">
                  <c:v>4.1499999999999995</c:v>
                </c:pt>
                <c:pt idx="50">
                  <c:v>4.3999999999999995</c:v>
                </c:pt>
                <c:pt idx="51">
                  <c:v>4.05</c:v>
                </c:pt>
                <c:pt idx="52">
                  <c:v>3.8666666666666667</c:v>
                </c:pt>
                <c:pt idx="53">
                  <c:v>2.7666666666666671</c:v>
                </c:pt>
                <c:pt idx="54">
                  <c:v>4.0166666666666666</c:v>
                </c:pt>
                <c:pt idx="55">
                  <c:v>4.4833333333333334</c:v>
                </c:pt>
                <c:pt idx="56">
                  <c:v>4.7</c:v>
                </c:pt>
                <c:pt idx="57">
                  <c:v>4.9666666666666659</c:v>
                </c:pt>
                <c:pt idx="58">
                  <c:v>5.2333333333333325</c:v>
                </c:pt>
                <c:pt idx="59">
                  <c:v>0</c:v>
                </c:pt>
                <c:pt idx="60">
                  <c:v>6.8833333333333329</c:v>
                </c:pt>
                <c:pt idx="61">
                  <c:v>6.7666666666666666</c:v>
                </c:pt>
                <c:pt idx="62">
                  <c:v>6.1833333333333336</c:v>
                </c:pt>
                <c:pt idx="63">
                  <c:v>7.0333333333333323</c:v>
                </c:pt>
                <c:pt idx="64">
                  <c:v>6.55</c:v>
                </c:pt>
                <c:pt idx="65">
                  <c:v>5.8833333333333337</c:v>
                </c:pt>
                <c:pt idx="66">
                  <c:v>6.7833333333333323</c:v>
                </c:pt>
                <c:pt idx="67">
                  <c:v>5.8500000000000005</c:v>
                </c:pt>
                <c:pt idx="68">
                  <c:v>5.7333333333333334</c:v>
                </c:pt>
                <c:pt idx="69">
                  <c:v>5.2166666666666668</c:v>
                </c:pt>
                <c:pt idx="70">
                  <c:v>6.333333333333333</c:v>
                </c:pt>
                <c:pt idx="71">
                  <c:v>7.2833333333333323</c:v>
                </c:pt>
                <c:pt idx="72">
                  <c:v>7.1166666666666671</c:v>
                </c:pt>
                <c:pt idx="73">
                  <c:v>7.916666666666667</c:v>
                </c:pt>
                <c:pt idx="74">
                  <c:v>8.5833333333333339</c:v>
                </c:pt>
                <c:pt idx="75">
                  <c:v>8.3833333333333329</c:v>
                </c:pt>
                <c:pt idx="76">
                  <c:v>7.95</c:v>
                </c:pt>
                <c:pt idx="77">
                  <c:v>8.25</c:v>
                </c:pt>
                <c:pt idx="78">
                  <c:v>9.6833333333333336</c:v>
                </c:pt>
                <c:pt idx="79">
                  <c:v>8.4</c:v>
                </c:pt>
                <c:pt idx="80">
                  <c:v>8.9500000000000011</c:v>
                </c:pt>
                <c:pt idx="81">
                  <c:v>8.3833333333333329</c:v>
                </c:pt>
                <c:pt idx="82">
                  <c:v>9.7666666666666675</c:v>
                </c:pt>
                <c:pt idx="83">
                  <c:v>9.4666666666666668</c:v>
                </c:pt>
                <c:pt idx="84">
                  <c:v>8.4499999999999993</c:v>
                </c:pt>
                <c:pt idx="85">
                  <c:v>8.8166666666666664</c:v>
                </c:pt>
                <c:pt idx="86">
                  <c:v>9.4</c:v>
                </c:pt>
                <c:pt idx="87">
                  <c:v>9.4166666666666679</c:v>
                </c:pt>
                <c:pt idx="88">
                  <c:v>10.133333333333333</c:v>
                </c:pt>
                <c:pt idx="89">
                  <c:v>11.533333333333333</c:v>
                </c:pt>
                <c:pt idx="90">
                  <c:v>11.166666666666666</c:v>
                </c:pt>
                <c:pt idx="91">
                  <c:v>10.066666666666668</c:v>
                </c:pt>
                <c:pt idx="92">
                  <c:v>10.950000000000001</c:v>
                </c:pt>
                <c:pt idx="93">
                  <c:v>11.183333333333332</c:v>
                </c:pt>
                <c:pt idx="94">
                  <c:v>11.216666666666669</c:v>
                </c:pt>
                <c:pt idx="95">
                  <c:v>12.016666666666666</c:v>
                </c:pt>
                <c:pt idx="96">
                  <c:v>12.283333333333333</c:v>
                </c:pt>
                <c:pt idx="97">
                  <c:v>12.216666666666667</c:v>
                </c:pt>
                <c:pt idx="98">
                  <c:v>11.933333333333332</c:v>
                </c:pt>
                <c:pt idx="99">
                  <c:v>12.25</c:v>
                </c:pt>
                <c:pt idx="100">
                  <c:v>12.616666666666667</c:v>
                </c:pt>
                <c:pt idx="101">
                  <c:v>11.483333333333334</c:v>
                </c:pt>
                <c:pt idx="102">
                  <c:v>12.033333333333333</c:v>
                </c:pt>
                <c:pt idx="103">
                  <c:v>12.016666666666666</c:v>
                </c:pt>
                <c:pt idx="104">
                  <c:v>12.116666666666667</c:v>
                </c:pt>
                <c:pt idx="105">
                  <c:v>12.333333333333334</c:v>
                </c:pt>
                <c:pt idx="106">
                  <c:v>11.4</c:v>
                </c:pt>
                <c:pt idx="107">
                  <c:v>11.25</c:v>
                </c:pt>
                <c:pt idx="108">
                  <c:v>11.783333333333333</c:v>
                </c:pt>
                <c:pt idx="109">
                  <c:v>12.483333333333333</c:v>
                </c:pt>
                <c:pt idx="110">
                  <c:v>12.266666666666667</c:v>
                </c:pt>
                <c:pt idx="111">
                  <c:v>12.433333333333335</c:v>
                </c:pt>
                <c:pt idx="112">
                  <c:v>13</c:v>
                </c:pt>
                <c:pt idx="113">
                  <c:v>12.899999999999999</c:v>
                </c:pt>
                <c:pt idx="114">
                  <c:v>13.200000000000001</c:v>
                </c:pt>
                <c:pt idx="115">
                  <c:v>14.700000000000001</c:v>
                </c:pt>
                <c:pt idx="116">
                  <c:v>14.266666666666667</c:v>
                </c:pt>
                <c:pt idx="117">
                  <c:v>13.033333333333337</c:v>
                </c:pt>
                <c:pt idx="118">
                  <c:v>14.049999999999999</c:v>
                </c:pt>
                <c:pt idx="119">
                  <c:v>13.933333333333335</c:v>
                </c:pt>
                <c:pt idx="120">
                  <c:v>13.883333333333335</c:v>
                </c:pt>
                <c:pt idx="121">
                  <c:v>14.616666666666667</c:v>
                </c:pt>
                <c:pt idx="122">
                  <c:v>14.450000000000001</c:v>
                </c:pt>
                <c:pt idx="123">
                  <c:v>14.833333333333334</c:v>
                </c:pt>
                <c:pt idx="124">
                  <c:v>13.85</c:v>
                </c:pt>
                <c:pt idx="125">
                  <c:v>13.066666666666668</c:v>
                </c:pt>
                <c:pt idx="126">
                  <c:v>13.533333333333331</c:v>
                </c:pt>
                <c:pt idx="127">
                  <c:v>13.716666666666669</c:v>
                </c:pt>
                <c:pt idx="128">
                  <c:v>15.35</c:v>
                </c:pt>
                <c:pt idx="129">
                  <c:v>16.083333333333332</c:v>
                </c:pt>
                <c:pt idx="130">
                  <c:v>16.299999999999997</c:v>
                </c:pt>
                <c:pt idx="131">
                  <c:v>16.533333333333335</c:v>
                </c:pt>
                <c:pt idx="132">
                  <c:v>15.866666666666667</c:v>
                </c:pt>
                <c:pt idx="133">
                  <c:v>15.65</c:v>
                </c:pt>
                <c:pt idx="134">
                  <c:v>15.399999999999999</c:v>
                </c:pt>
                <c:pt idx="135">
                  <c:v>14.783333333333333</c:v>
                </c:pt>
                <c:pt idx="136">
                  <c:v>15.483333333333334</c:v>
                </c:pt>
                <c:pt idx="137">
                  <c:v>15.350000000000001</c:v>
                </c:pt>
                <c:pt idx="138">
                  <c:v>15.483333333333334</c:v>
                </c:pt>
                <c:pt idx="139">
                  <c:v>15.916666666666666</c:v>
                </c:pt>
                <c:pt idx="140">
                  <c:v>16.3</c:v>
                </c:pt>
                <c:pt idx="141">
                  <c:v>16.366666666666667</c:v>
                </c:pt>
                <c:pt idx="142">
                  <c:v>17.533333333333331</c:v>
                </c:pt>
                <c:pt idx="143">
                  <c:v>18.400000000000002</c:v>
                </c:pt>
                <c:pt idx="144">
                  <c:v>18.150000000000002</c:v>
                </c:pt>
                <c:pt idx="145">
                  <c:v>18.433333333333334</c:v>
                </c:pt>
                <c:pt idx="146">
                  <c:v>17.833333333333332</c:v>
                </c:pt>
                <c:pt idx="147">
                  <c:v>16.549999999999997</c:v>
                </c:pt>
                <c:pt idx="148">
                  <c:v>15.966666666666667</c:v>
                </c:pt>
                <c:pt idx="149">
                  <c:v>16.583333333333332</c:v>
                </c:pt>
                <c:pt idx="150">
                  <c:v>16.8</c:v>
                </c:pt>
                <c:pt idx="151">
                  <c:v>16.733333333333334</c:v>
                </c:pt>
                <c:pt idx="152">
                  <c:v>17.366666666666667</c:v>
                </c:pt>
                <c:pt idx="153">
                  <c:v>18.75</c:v>
                </c:pt>
                <c:pt idx="154">
                  <c:v>18.883333333333333</c:v>
                </c:pt>
                <c:pt idx="155">
                  <c:v>18.25</c:v>
                </c:pt>
                <c:pt idx="156">
                  <c:v>18.399999999999999</c:v>
                </c:pt>
                <c:pt idx="157">
                  <c:v>18.633333333333333</c:v>
                </c:pt>
                <c:pt idx="158">
                  <c:v>18.633333333333329</c:v>
                </c:pt>
                <c:pt idx="159">
                  <c:v>19.333333333333332</c:v>
                </c:pt>
                <c:pt idx="160">
                  <c:v>19.366666666666664</c:v>
                </c:pt>
                <c:pt idx="161">
                  <c:v>19.266666666666669</c:v>
                </c:pt>
                <c:pt idx="162">
                  <c:v>19.55</c:v>
                </c:pt>
                <c:pt idx="163">
                  <c:v>19.266666666666666</c:v>
                </c:pt>
                <c:pt idx="164">
                  <c:v>19.600000000000001</c:v>
                </c:pt>
                <c:pt idx="165">
                  <c:v>20.350000000000001</c:v>
                </c:pt>
                <c:pt idx="166">
                  <c:v>20.266666666666669</c:v>
                </c:pt>
                <c:pt idx="167">
                  <c:v>21</c:v>
                </c:pt>
                <c:pt idx="168">
                  <c:v>20.166666666666664</c:v>
                </c:pt>
                <c:pt idx="169">
                  <c:v>20.433333333333334</c:v>
                </c:pt>
                <c:pt idx="170">
                  <c:v>20.483333333333334</c:v>
                </c:pt>
                <c:pt idx="171">
                  <c:v>19.683333333333334</c:v>
                </c:pt>
                <c:pt idx="172">
                  <c:v>20.266666666666669</c:v>
                </c:pt>
                <c:pt idx="173">
                  <c:v>20.333333333333332</c:v>
                </c:pt>
                <c:pt idx="174">
                  <c:v>19.349999999999998</c:v>
                </c:pt>
                <c:pt idx="175">
                  <c:v>19.866666666666667</c:v>
                </c:pt>
                <c:pt idx="176">
                  <c:v>19.708333333333332</c:v>
                </c:pt>
                <c:pt idx="177">
                  <c:v>19.466666666666665</c:v>
                </c:pt>
                <c:pt idx="178">
                  <c:v>19.933333333333334</c:v>
                </c:pt>
                <c:pt idx="179">
                  <c:v>21.416666666666668</c:v>
                </c:pt>
                <c:pt idx="180">
                  <c:v>21.233333333333334</c:v>
                </c:pt>
                <c:pt idx="181">
                  <c:v>21.333333333333332</c:v>
                </c:pt>
                <c:pt idx="182">
                  <c:v>21.033333333333335</c:v>
                </c:pt>
                <c:pt idx="183">
                  <c:v>20.25</c:v>
                </c:pt>
                <c:pt idx="184">
                  <c:v>20.85</c:v>
                </c:pt>
                <c:pt idx="185">
                  <c:v>21.466666666666669</c:v>
                </c:pt>
                <c:pt idx="186">
                  <c:v>22.75</c:v>
                </c:pt>
                <c:pt idx="187">
                  <c:v>22.433333333333334</c:v>
                </c:pt>
                <c:pt idx="188">
                  <c:v>21.466666666666665</c:v>
                </c:pt>
                <c:pt idx="189">
                  <c:v>21.15</c:v>
                </c:pt>
                <c:pt idx="190">
                  <c:v>21.433333333333337</c:v>
                </c:pt>
                <c:pt idx="191">
                  <c:v>21.633333333333336</c:v>
                </c:pt>
                <c:pt idx="192">
                  <c:v>21.833333333333332</c:v>
                </c:pt>
                <c:pt idx="193">
                  <c:v>21.616666666666664</c:v>
                </c:pt>
                <c:pt idx="194">
                  <c:v>22.033333333333335</c:v>
                </c:pt>
                <c:pt idx="195">
                  <c:v>22.25</c:v>
                </c:pt>
                <c:pt idx="196">
                  <c:v>22.466666666666669</c:v>
                </c:pt>
                <c:pt idx="197">
                  <c:v>22.933333333333334</c:v>
                </c:pt>
                <c:pt idx="198">
                  <c:v>21.75</c:v>
                </c:pt>
                <c:pt idx="199">
                  <c:v>21.383333333333329</c:v>
                </c:pt>
                <c:pt idx="200">
                  <c:v>21.616666666666671</c:v>
                </c:pt>
                <c:pt idx="201">
                  <c:v>21.599999999999998</c:v>
                </c:pt>
                <c:pt idx="202">
                  <c:v>20.883333333333333</c:v>
                </c:pt>
                <c:pt idx="203">
                  <c:v>21.25</c:v>
                </c:pt>
                <c:pt idx="204">
                  <c:v>20.433333333333334</c:v>
                </c:pt>
                <c:pt idx="205">
                  <c:v>20.883333333333329</c:v>
                </c:pt>
                <c:pt idx="206">
                  <c:v>20.75</c:v>
                </c:pt>
                <c:pt idx="207">
                  <c:v>20.116666666666664</c:v>
                </c:pt>
                <c:pt idx="208">
                  <c:v>21.666666666666668</c:v>
                </c:pt>
                <c:pt idx="209">
                  <c:v>21.900000000000002</c:v>
                </c:pt>
                <c:pt idx="210">
                  <c:v>20.250000000000004</c:v>
                </c:pt>
                <c:pt idx="211">
                  <c:v>20.100000000000001</c:v>
                </c:pt>
                <c:pt idx="212">
                  <c:v>20.466666666666669</c:v>
                </c:pt>
                <c:pt idx="213">
                  <c:v>22.416666666666668</c:v>
                </c:pt>
                <c:pt idx="214">
                  <c:v>22.799999999999997</c:v>
                </c:pt>
                <c:pt idx="215">
                  <c:v>21.616666666666664</c:v>
                </c:pt>
                <c:pt idx="216">
                  <c:v>21.566666666666666</c:v>
                </c:pt>
                <c:pt idx="217">
                  <c:v>21.400000000000002</c:v>
                </c:pt>
                <c:pt idx="218">
                  <c:v>21.633333333333336</c:v>
                </c:pt>
                <c:pt idx="219">
                  <c:v>21.583333333333332</c:v>
                </c:pt>
                <c:pt idx="220">
                  <c:v>21.241666666666667</c:v>
                </c:pt>
                <c:pt idx="221">
                  <c:v>20.891666666666666</c:v>
                </c:pt>
                <c:pt idx="222">
                  <c:v>20.641666666666666</c:v>
                </c:pt>
                <c:pt idx="223">
                  <c:v>20.866666666666667</c:v>
                </c:pt>
                <c:pt idx="224">
                  <c:v>21.166666666666668</c:v>
                </c:pt>
                <c:pt idx="225">
                  <c:v>20.233333333333334</c:v>
                </c:pt>
                <c:pt idx="226">
                  <c:v>20.066666666666666</c:v>
                </c:pt>
                <c:pt idx="227">
                  <c:v>20.233333333333331</c:v>
                </c:pt>
                <c:pt idx="228">
                  <c:v>19.916666666666668</c:v>
                </c:pt>
                <c:pt idx="229">
                  <c:v>21.116666666666667</c:v>
                </c:pt>
                <c:pt idx="230">
                  <c:v>22.049999999999997</c:v>
                </c:pt>
                <c:pt idx="231">
                  <c:v>21.916666666666668</c:v>
                </c:pt>
                <c:pt idx="232">
                  <c:v>22.033333333333331</c:v>
                </c:pt>
                <c:pt idx="233">
                  <c:v>22.283333333333331</c:v>
                </c:pt>
                <c:pt idx="234">
                  <c:v>22.033333333333335</c:v>
                </c:pt>
                <c:pt idx="235">
                  <c:v>21.799999999999997</c:v>
                </c:pt>
                <c:pt idx="236">
                  <c:v>21.633333333333329</c:v>
                </c:pt>
                <c:pt idx="237">
                  <c:v>21.15</c:v>
                </c:pt>
                <c:pt idx="238">
                  <c:v>21.000000000000004</c:v>
                </c:pt>
                <c:pt idx="239">
                  <c:v>20.366666666666664</c:v>
                </c:pt>
                <c:pt idx="240">
                  <c:v>19.716666666666665</c:v>
                </c:pt>
                <c:pt idx="241">
                  <c:v>19.249999999999996</c:v>
                </c:pt>
                <c:pt idx="242">
                  <c:v>18.95</c:v>
                </c:pt>
                <c:pt idx="243">
                  <c:v>18.333333333333332</c:v>
                </c:pt>
                <c:pt idx="244">
                  <c:v>17.666666666666668</c:v>
                </c:pt>
                <c:pt idx="245">
                  <c:v>18.833333333333332</c:v>
                </c:pt>
                <c:pt idx="246">
                  <c:v>18.666666666666668</c:v>
                </c:pt>
                <c:pt idx="247">
                  <c:v>19.483333333333334</c:v>
                </c:pt>
                <c:pt idx="248">
                  <c:v>19.933333333333334</c:v>
                </c:pt>
                <c:pt idx="249">
                  <c:v>19.166666666666668</c:v>
                </c:pt>
                <c:pt idx="250">
                  <c:v>18.966666666666665</c:v>
                </c:pt>
                <c:pt idx="251">
                  <c:v>18.583333333333336</c:v>
                </c:pt>
                <c:pt idx="252">
                  <c:v>18.683333333333334</c:v>
                </c:pt>
                <c:pt idx="253">
                  <c:v>18.3</c:v>
                </c:pt>
                <c:pt idx="254">
                  <c:v>18.3</c:v>
                </c:pt>
                <c:pt idx="255">
                  <c:v>16.683333333333334</c:v>
                </c:pt>
                <c:pt idx="256">
                  <c:v>17.116666666666667</c:v>
                </c:pt>
                <c:pt idx="257">
                  <c:v>16.033333333333335</c:v>
                </c:pt>
                <c:pt idx="258">
                  <c:v>16.866666666666664</c:v>
                </c:pt>
                <c:pt idx="259">
                  <c:v>17.7</c:v>
                </c:pt>
                <c:pt idx="260">
                  <c:v>17.733333333333334</c:v>
                </c:pt>
                <c:pt idx="261">
                  <c:v>16.350000000000001</c:v>
                </c:pt>
                <c:pt idx="262">
                  <c:v>16.150000000000002</c:v>
                </c:pt>
                <c:pt idx="263">
                  <c:v>16.333333333333332</c:v>
                </c:pt>
                <c:pt idx="264">
                  <c:v>16.066666666666666</c:v>
                </c:pt>
                <c:pt idx="265">
                  <c:v>16.400000000000002</c:v>
                </c:pt>
                <c:pt idx="266">
                  <c:v>15.966666666666667</c:v>
                </c:pt>
                <c:pt idx="267">
                  <c:v>16.283333333333335</c:v>
                </c:pt>
                <c:pt idx="268">
                  <c:v>16.25</c:v>
                </c:pt>
                <c:pt idx="269">
                  <c:v>15.816666666666665</c:v>
                </c:pt>
                <c:pt idx="270">
                  <c:v>16.216666666666665</c:v>
                </c:pt>
                <c:pt idx="271">
                  <c:v>16.05</c:v>
                </c:pt>
                <c:pt idx="272">
                  <c:v>15.716666666666669</c:v>
                </c:pt>
                <c:pt idx="273">
                  <c:v>15.683333333333335</c:v>
                </c:pt>
                <c:pt idx="274">
                  <c:v>16.316666666666666</c:v>
                </c:pt>
                <c:pt idx="275">
                  <c:v>16.25</c:v>
                </c:pt>
                <c:pt idx="276">
                  <c:v>15.816666666666668</c:v>
                </c:pt>
                <c:pt idx="277">
                  <c:v>15.216666666666667</c:v>
                </c:pt>
                <c:pt idx="278">
                  <c:v>15.600000000000001</c:v>
                </c:pt>
                <c:pt idx="279">
                  <c:v>15.666666666666666</c:v>
                </c:pt>
                <c:pt idx="280">
                  <c:v>15.483333333333333</c:v>
                </c:pt>
                <c:pt idx="281">
                  <c:v>14.999999999999998</c:v>
                </c:pt>
                <c:pt idx="282">
                  <c:v>14.466666666666667</c:v>
                </c:pt>
                <c:pt idx="283">
                  <c:v>14.116666666666667</c:v>
                </c:pt>
                <c:pt idx="284">
                  <c:v>12.883333333333333</c:v>
                </c:pt>
                <c:pt idx="285">
                  <c:v>13.183333333333332</c:v>
                </c:pt>
                <c:pt idx="286">
                  <c:v>12.683333333333335</c:v>
                </c:pt>
                <c:pt idx="287">
                  <c:v>11.316666666666668</c:v>
                </c:pt>
                <c:pt idx="288">
                  <c:v>10.333333333333334</c:v>
                </c:pt>
                <c:pt idx="289">
                  <c:v>10.116666666666665</c:v>
                </c:pt>
                <c:pt idx="290">
                  <c:v>10.016666666666666</c:v>
                </c:pt>
                <c:pt idx="291">
                  <c:v>9.7499999999999982</c:v>
                </c:pt>
                <c:pt idx="292">
                  <c:v>10.466666666666667</c:v>
                </c:pt>
                <c:pt idx="293">
                  <c:v>11</c:v>
                </c:pt>
                <c:pt idx="294">
                  <c:v>10.1</c:v>
                </c:pt>
                <c:pt idx="295">
                  <c:v>10.66666666666667</c:v>
                </c:pt>
                <c:pt idx="296">
                  <c:v>10.966666666666669</c:v>
                </c:pt>
                <c:pt idx="297">
                  <c:v>10.983333333333334</c:v>
                </c:pt>
                <c:pt idx="298">
                  <c:v>10.483333333333333</c:v>
                </c:pt>
                <c:pt idx="299">
                  <c:v>10.299999999999999</c:v>
                </c:pt>
                <c:pt idx="300">
                  <c:v>9.5833333333333339</c:v>
                </c:pt>
                <c:pt idx="301">
                  <c:v>8.65</c:v>
                </c:pt>
                <c:pt idx="302">
                  <c:v>8.1833333333333336</c:v>
                </c:pt>
                <c:pt idx="303">
                  <c:v>8.0833333333333339</c:v>
                </c:pt>
                <c:pt idx="304">
                  <c:v>9.7500000000000018</c:v>
                </c:pt>
                <c:pt idx="305">
                  <c:v>9.5499999999999989</c:v>
                </c:pt>
                <c:pt idx="306">
                  <c:v>10</c:v>
                </c:pt>
                <c:pt idx="307">
                  <c:v>10.016666666666667</c:v>
                </c:pt>
                <c:pt idx="308">
                  <c:v>9.7833333333333332</c:v>
                </c:pt>
                <c:pt idx="309">
                  <c:v>9.1333333333333346</c:v>
                </c:pt>
                <c:pt idx="310">
                  <c:v>9.3999999999999986</c:v>
                </c:pt>
                <c:pt idx="311">
                  <c:v>8.7333333333333325</c:v>
                </c:pt>
                <c:pt idx="312">
                  <c:v>9.2666666666666675</c:v>
                </c:pt>
                <c:pt idx="313">
                  <c:v>9.3333333333333339</c:v>
                </c:pt>
                <c:pt idx="314">
                  <c:v>8.1333333333333329</c:v>
                </c:pt>
                <c:pt idx="315">
                  <c:v>8.4</c:v>
                </c:pt>
                <c:pt idx="316">
                  <c:v>7.5666666666666673</c:v>
                </c:pt>
                <c:pt idx="317">
                  <c:v>7.75</c:v>
                </c:pt>
                <c:pt idx="318">
                  <c:v>8.625</c:v>
                </c:pt>
                <c:pt idx="319">
                  <c:v>8.2166666666666668</c:v>
                </c:pt>
                <c:pt idx="320">
                  <c:v>7.6666666666666679</c:v>
                </c:pt>
                <c:pt idx="321">
                  <c:v>7.333333333333333</c:v>
                </c:pt>
                <c:pt idx="322">
                  <c:v>6.8999999999999995</c:v>
                </c:pt>
                <c:pt idx="323">
                  <c:v>6.1999999999999993</c:v>
                </c:pt>
                <c:pt idx="324">
                  <c:v>5.2833333333333323</c:v>
                </c:pt>
                <c:pt idx="325">
                  <c:v>4.55</c:v>
                </c:pt>
                <c:pt idx="326">
                  <c:v>4.6000000000000005</c:v>
                </c:pt>
                <c:pt idx="327">
                  <c:v>5.666666666666667</c:v>
                </c:pt>
                <c:pt idx="328">
                  <c:v>5.3499999999999988</c:v>
                </c:pt>
                <c:pt idx="329">
                  <c:v>5.6833333333333345</c:v>
                </c:pt>
                <c:pt idx="330">
                  <c:v>5.6500000000000012</c:v>
                </c:pt>
                <c:pt idx="331">
                  <c:v>5.3833333333333329</c:v>
                </c:pt>
                <c:pt idx="332">
                  <c:v>4.3500000000000005</c:v>
                </c:pt>
                <c:pt idx="333">
                  <c:v>4.9333333333333336</c:v>
                </c:pt>
                <c:pt idx="334">
                  <c:v>5.1499999999999995</c:v>
                </c:pt>
                <c:pt idx="335">
                  <c:v>4.3500000000000005</c:v>
                </c:pt>
                <c:pt idx="336">
                  <c:v>4.3500000000000005</c:v>
                </c:pt>
                <c:pt idx="337">
                  <c:v>4.1000000000000005</c:v>
                </c:pt>
                <c:pt idx="338">
                  <c:v>3.8666666666666671</c:v>
                </c:pt>
                <c:pt idx="339">
                  <c:v>3.3333333333333335</c:v>
                </c:pt>
                <c:pt idx="340">
                  <c:v>3.7333333333333329</c:v>
                </c:pt>
                <c:pt idx="341">
                  <c:v>3.3833333333333342</c:v>
                </c:pt>
                <c:pt idx="342">
                  <c:v>3.2333333333333329</c:v>
                </c:pt>
                <c:pt idx="343">
                  <c:v>2.4666666666666668</c:v>
                </c:pt>
                <c:pt idx="344">
                  <c:v>2.3000000000000003</c:v>
                </c:pt>
                <c:pt idx="345">
                  <c:v>1.7000000000000002</c:v>
                </c:pt>
                <c:pt idx="346">
                  <c:v>1.6333333333333331</c:v>
                </c:pt>
                <c:pt idx="347">
                  <c:v>1.8833333333333335</c:v>
                </c:pt>
                <c:pt idx="348">
                  <c:v>1.7833333333333332</c:v>
                </c:pt>
                <c:pt idx="349">
                  <c:v>1.0666666666666667</c:v>
                </c:pt>
                <c:pt idx="350">
                  <c:v>0.23333333333333353</c:v>
                </c:pt>
                <c:pt idx="351">
                  <c:v>0.3666666666666667</c:v>
                </c:pt>
                <c:pt idx="352">
                  <c:v>-0.91666666666666663</c:v>
                </c:pt>
                <c:pt idx="353">
                  <c:v>-0.3333333333333332</c:v>
                </c:pt>
                <c:pt idx="354">
                  <c:v>-0.53333333333333344</c:v>
                </c:pt>
                <c:pt idx="355">
                  <c:v>1.6666666666666667</c:v>
                </c:pt>
                <c:pt idx="356">
                  <c:v>1.9833333333333334</c:v>
                </c:pt>
                <c:pt idx="357">
                  <c:v>3.0333333333333332</c:v>
                </c:pt>
                <c:pt idx="358">
                  <c:v>4.0333333333333341</c:v>
                </c:pt>
                <c:pt idx="359">
                  <c:v>4.5666666666666664</c:v>
                </c:pt>
                <c:pt idx="360">
                  <c:v>4.1333333333333329</c:v>
                </c:pt>
                <c:pt idx="361">
                  <c:v>0.68333333333333346</c:v>
                </c:pt>
                <c:pt idx="362">
                  <c:v>1.3666666666666665</c:v>
                </c:pt>
                <c:pt idx="363">
                  <c:v>0.88333333333333341</c:v>
                </c:pt>
                <c:pt idx="364">
                  <c:v>0.21666666666666656</c:v>
                </c:pt>
                <c:pt idx="365">
                  <c:v>-0.71666666666666667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FC-41E1-B5CF-5880D2EC3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42456"/>
        <c:axId val="432242848"/>
      </c:lineChart>
      <c:dateAx>
        <c:axId val="432242456"/>
        <c:scaling>
          <c:orientation val="minMax"/>
          <c:min val="42005"/>
        </c:scaling>
        <c:delete val="0"/>
        <c:axPos val="b"/>
        <c:numFmt formatCode="m/d/yy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it-IT"/>
          </a:p>
        </c:txPr>
        <c:crossAx val="432242848"/>
        <c:crosses val="autoZero"/>
        <c:auto val="1"/>
        <c:lblOffset val="100"/>
        <c:baseTimeUnit val="days"/>
      </c:dateAx>
      <c:valAx>
        <c:axId val="43224284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242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539004296197081"/>
          <c:y val="0.34266784880260365"/>
          <c:w val="6.2739576052327301E-2"/>
          <c:h val="0.241266138442649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Temperature SETTEMBRE 2015</a:t>
            </a:r>
          </a:p>
        </c:rich>
      </c:tx>
      <c:layout>
        <c:manualLayout>
          <c:xMode val="edge"/>
          <c:yMode val="edge"/>
          <c:x val="0.29678269014959702"/>
          <c:y val="2.5532838509909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54789272030663E-2"/>
          <c:y val="0.12464589324926602"/>
          <c:w val="0.74782869122491769"/>
          <c:h val="0.70679887194754243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Settembre!$D$1</c:f>
              <c:strCache>
                <c:ptCount val="1"/>
                <c:pt idx="0">
                  <c:v>mm pioggia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Settembre!$A$2:$A$31</c:f>
              <c:numCache>
                <c:formatCode>m/d/yyyy</c:formatCode>
                <c:ptCount val="30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42258</c:v>
                </c:pt>
                <c:pt idx="11">
                  <c:v>42259</c:v>
                </c:pt>
                <c:pt idx="12">
                  <c:v>42260</c:v>
                </c:pt>
                <c:pt idx="13">
                  <c:v>42261</c:v>
                </c:pt>
                <c:pt idx="14">
                  <c:v>42262</c:v>
                </c:pt>
                <c:pt idx="15">
                  <c:v>42263</c:v>
                </c:pt>
                <c:pt idx="16">
                  <c:v>42264</c:v>
                </c:pt>
                <c:pt idx="17">
                  <c:v>42265</c:v>
                </c:pt>
                <c:pt idx="18">
                  <c:v>42266</c:v>
                </c:pt>
                <c:pt idx="19">
                  <c:v>42267</c:v>
                </c:pt>
                <c:pt idx="20">
                  <c:v>42268</c:v>
                </c:pt>
                <c:pt idx="21">
                  <c:v>42269</c:v>
                </c:pt>
                <c:pt idx="22">
                  <c:v>42270</c:v>
                </c:pt>
                <c:pt idx="23">
                  <c:v>42271</c:v>
                </c:pt>
                <c:pt idx="24">
                  <c:v>42272</c:v>
                </c:pt>
                <c:pt idx="25">
                  <c:v>42273</c:v>
                </c:pt>
                <c:pt idx="26">
                  <c:v>42274</c:v>
                </c:pt>
                <c:pt idx="27">
                  <c:v>42275</c:v>
                </c:pt>
                <c:pt idx="28">
                  <c:v>42276</c:v>
                </c:pt>
                <c:pt idx="29">
                  <c:v>42277</c:v>
                </c:pt>
              </c:numCache>
            </c:numRef>
          </c:cat>
          <c:val>
            <c:numRef>
              <c:f>Settembre!$D$2:$D$31</c:f>
              <c:numCache>
                <c:formatCode>General</c:formatCode>
                <c:ptCount val="30"/>
                <c:pt idx="0">
                  <c:v>0</c:v>
                </c:pt>
                <c:pt idx="1">
                  <c:v>5.4</c:v>
                </c:pt>
                <c:pt idx="2">
                  <c:v>32.1</c:v>
                </c:pt>
                <c:pt idx="3">
                  <c:v>4.2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</c:v>
                </c:pt>
                <c:pt idx="9">
                  <c:v>3.6</c:v>
                </c:pt>
                <c:pt idx="10">
                  <c:v>1.2</c:v>
                </c:pt>
                <c:pt idx="11">
                  <c:v>0</c:v>
                </c:pt>
                <c:pt idx="12">
                  <c:v>0.3</c:v>
                </c:pt>
                <c:pt idx="13">
                  <c:v>8.6999999999999993</c:v>
                </c:pt>
                <c:pt idx="14">
                  <c:v>0</c:v>
                </c:pt>
                <c:pt idx="15">
                  <c:v>6.9</c:v>
                </c:pt>
                <c:pt idx="16">
                  <c:v>0.6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0.3</c:v>
                </c:pt>
                <c:pt idx="28">
                  <c:v>0</c:v>
                </c:pt>
                <c:pt idx="29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4-4BCB-BE9F-F3D3E8BDB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877856"/>
        <c:axId val="420878248"/>
      </c:barChart>
      <c:lineChart>
        <c:grouping val="standard"/>
        <c:varyColors val="0"/>
        <c:ser>
          <c:idx val="0"/>
          <c:order val="0"/>
          <c:tx>
            <c:strRef>
              <c:f>Settembre!$E$1</c:f>
              <c:strCache>
                <c:ptCount val="1"/>
                <c:pt idx="0">
                  <c:v>Temp Media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Settembre!$A$2:$A$31</c:f>
              <c:numCache>
                <c:formatCode>m/d/yyyy</c:formatCode>
                <c:ptCount val="30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42258</c:v>
                </c:pt>
                <c:pt idx="11">
                  <c:v>42259</c:v>
                </c:pt>
                <c:pt idx="12">
                  <c:v>42260</c:v>
                </c:pt>
                <c:pt idx="13">
                  <c:v>42261</c:v>
                </c:pt>
                <c:pt idx="14">
                  <c:v>42262</c:v>
                </c:pt>
                <c:pt idx="15">
                  <c:v>42263</c:v>
                </c:pt>
                <c:pt idx="16">
                  <c:v>42264</c:v>
                </c:pt>
                <c:pt idx="17">
                  <c:v>42265</c:v>
                </c:pt>
                <c:pt idx="18">
                  <c:v>42266</c:v>
                </c:pt>
                <c:pt idx="19">
                  <c:v>42267</c:v>
                </c:pt>
                <c:pt idx="20">
                  <c:v>42268</c:v>
                </c:pt>
                <c:pt idx="21">
                  <c:v>42269</c:v>
                </c:pt>
                <c:pt idx="22">
                  <c:v>42270</c:v>
                </c:pt>
                <c:pt idx="23">
                  <c:v>42271</c:v>
                </c:pt>
                <c:pt idx="24">
                  <c:v>42272</c:v>
                </c:pt>
                <c:pt idx="25">
                  <c:v>42273</c:v>
                </c:pt>
                <c:pt idx="26">
                  <c:v>42274</c:v>
                </c:pt>
                <c:pt idx="27">
                  <c:v>42275</c:v>
                </c:pt>
                <c:pt idx="28">
                  <c:v>42276</c:v>
                </c:pt>
                <c:pt idx="29">
                  <c:v>42277</c:v>
                </c:pt>
              </c:numCache>
            </c:numRef>
          </c:cat>
          <c:val>
            <c:numRef>
              <c:f>Settembre!$E$2:$E$31</c:f>
              <c:numCache>
                <c:formatCode>0.0</c:formatCode>
                <c:ptCount val="30"/>
                <c:pt idx="0">
                  <c:v>23.5</c:v>
                </c:pt>
                <c:pt idx="1">
                  <c:v>18.3</c:v>
                </c:pt>
                <c:pt idx="2">
                  <c:v>18.600000000000001</c:v>
                </c:pt>
                <c:pt idx="3">
                  <c:v>18.399999999999999</c:v>
                </c:pt>
                <c:pt idx="4">
                  <c:v>16.100000000000001</c:v>
                </c:pt>
                <c:pt idx="5">
                  <c:v>13.9</c:v>
                </c:pt>
                <c:pt idx="6">
                  <c:v>13.8</c:v>
                </c:pt>
                <c:pt idx="7">
                  <c:v>16</c:v>
                </c:pt>
                <c:pt idx="8">
                  <c:v>16.2</c:v>
                </c:pt>
                <c:pt idx="9">
                  <c:v>17.5</c:v>
                </c:pt>
                <c:pt idx="10">
                  <c:v>15.8</c:v>
                </c:pt>
                <c:pt idx="11">
                  <c:v>17.5</c:v>
                </c:pt>
                <c:pt idx="12">
                  <c:v>17.600000000000001</c:v>
                </c:pt>
                <c:pt idx="13">
                  <c:v>18.7</c:v>
                </c:pt>
                <c:pt idx="14">
                  <c:v>18.399999999999999</c:v>
                </c:pt>
                <c:pt idx="15">
                  <c:v>15.9</c:v>
                </c:pt>
                <c:pt idx="16">
                  <c:v>17.899999999999999</c:v>
                </c:pt>
                <c:pt idx="17">
                  <c:v>18.3</c:v>
                </c:pt>
                <c:pt idx="18">
                  <c:v>16.100000000000001</c:v>
                </c:pt>
                <c:pt idx="19">
                  <c:v>17.5</c:v>
                </c:pt>
                <c:pt idx="20">
                  <c:v>15.7</c:v>
                </c:pt>
                <c:pt idx="21">
                  <c:v>16.5</c:v>
                </c:pt>
                <c:pt idx="22">
                  <c:v>12.6</c:v>
                </c:pt>
                <c:pt idx="23">
                  <c:v>11.6</c:v>
                </c:pt>
                <c:pt idx="24">
                  <c:v>14.3</c:v>
                </c:pt>
                <c:pt idx="25">
                  <c:v>15.2</c:v>
                </c:pt>
                <c:pt idx="26">
                  <c:v>16.600000000000001</c:v>
                </c:pt>
                <c:pt idx="27">
                  <c:v>14.7</c:v>
                </c:pt>
                <c:pt idx="28">
                  <c:v>13.7</c:v>
                </c:pt>
                <c:pt idx="29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04-4BCB-BE9F-F3D3E8BDB817}"/>
            </c:ext>
          </c:extLst>
        </c:ser>
        <c:ser>
          <c:idx val="1"/>
          <c:order val="1"/>
          <c:tx>
            <c:strRef>
              <c:f>Settembre!$B$1</c:f>
              <c:strCache>
                <c:ptCount val="1"/>
                <c:pt idx="0">
                  <c:v>Min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Settembre!$A$2:$A$31</c:f>
              <c:numCache>
                <c:formatCode>m/d/yyyy</c:formatCode>
                <c:ptCount val="30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42258</c:v>
                </c:pt>
                <c:pt idx="11">
                  <c:v>42259</c:v>
                </c:pt>
                <c:pt idx="12">
                  <c:v>42260</c:v>
                </c:pt>
                <c:pt idx="13">
                  <c:v>42261</c:v>
                </c:pt>
                <c:pt idx="14">
                  <c:v>42262</c:v>
                </c:pt>
                <c:pt idx="15">
                  <c:v>42263</c:v>
                </c:pt>
                <c:pt idx="16">
                  <c:v>42264</c:v>
                </c:pt>
                <c:pt idx="17">
                  <c:v>42265</c:v>
                </c:pt>
                <c:pt idx="18">
                  <c:v>42266</c:v>
                </c:pt>
                <c:pt idx="19">
                  <c:v>42267</c:v>
                </c:pt>
                <c:pt idx="20">
                  <c:v>42268</c:v>
                </c:pt>
                <c:pt idx="21">
                  <c:v>42269</c:v>
                </c:pt>
                <c:pt idx="22">
                  <c:v>42270</c:v>
                </c:pt>
                <c:pt idx="23">
                  <c:v>42271</c:v>
                </c:pt>
                <c:pt idx="24">
                  <c:v>42272</c:v>
                </c:pt>
                <c:pt idx="25">
                  <c:v>42273</c:v>
                </c:pt>
                <c:pt idx="26">
                  <c:v>42274</c:v>
                </c:pt>
                <c:pt idx="27">
                  <c:v>42275</c:v>
                </c:pt>
                <c:pt idx="28">
                  <c:v>42276</c:v>
                </c:pt>
                <c:pt idx="29">
                  <c:v>42277</c:v>
                </c:pt>
              </c:numCache>
            </c:numRef>
          </c:cat>
          <c:val>
            <c:numRef>
              <c:f>Settembre!$B$2:$B$31</c:f>
              <c:numCache>
                <c:formatCode>0.0</c:formatCode>
                <c:ptCount val="30"/>
                <c:pt idx="0">
                  <c:v>15.1</c:v>
                </c:pt>
                <c:pt idx="1">
                  <c:v>14.1</c:v>
                </c:pt>
                <c:pt idx="2">
                  <c:v>14.5</c:v>
                </c:pt>
                <c:pt idx="3">
                  <c:v>12.7</c:v>
                </c:pt>
                <c:pt idx="4">
                  <c:v>10.3</c:v>
                </c:pt>
                <c:pt idx="5">
                  <c:v>6.4</c:v>
                </c:pt>
                <c:pt idx="6">
                  <c:v>5.8</c:v>
                </c:pt>
                <c:pt idx="7">
                  <c:v>9.3000000000000007</c:v>
                </c:pt>
                <c:pt idx="8">
                  <c:v>10.1</c:v>
                </c:pt>
                <c:pt idx="9">
                  <c:v>13.4</c:v>
                </c:pt>
                <c:pt idx="10">
                  <c:v>12.6</c:v>
                </c:pt>
                <c:pt idx="11">
                  <c:v>13</c:v>
                </c:pt>
                <c:pt idx="12">
                  <c:v>15.8</c:v>
                </c:pt>
                <c:pt idx="13">
                  <c:v>15.6</c:v>
                </c:pt>
                <c:pt idx="14">
                  <c:v>13.9</c:v>
                </c:pt>
                <c:pt idx="15">
                  <c:v>14.4</c:v>
                </c:pt>
                <c:pt idx="16">
                  <c:v>12.2</c:v>
                </c:pt>
                <c:pt idx="17">
                  <c:v>11.6</c:v>
                </c:pt>
                <c:pt idx="18">
                  <c:v>8.6999999999999993</c:v>
                </c:pt>
                <c:pt idx="19">
                  <c:v>9.4</c:v>
                </c:pt>
                <c:pt idx="20">
                  <c:v>8.1999999999999993</c:v>
                </c:pt>
                <c:pt idx="21">
                  <c:v>14.6</c:v>
                </c:pt>
                <c:pt idx="22">
                  <c:v>8.9</c:v>
                </c:pt>
                <c:pt idx="23">
                  <c:v>4.9000000000000004</c:v>
                </c:pt>
                <c:pt idx="24">
                  <c:v>6.6</c:v>
                </c:pt>
                <c:pt idx="25">
                  <c:v>8</c:v>
                </c:pt>
                <c:pt idx="26">
                  <c:v>14.5</c:v>
                </c:pt>
                <c:pt idx="27">
                  <c:v>12.4</c:v>
                </c:pt>
                <c:pt idx="28">
                  <c:v>10.5</c:v>
                </c:pt>
                <c:pt idx="29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04-4BCB-BE9F-F3D3E8BDB817}"/>
            </c:ext>
          </c:extLst>
        </c:ser>
        <c:ser>
          <c:idx val="2"/>
          <c:order val="2"/>
          <c:tx>
            <c:strRef>
              <c:f>Settembre!$C$1</c:f>
              <c:strCache>
                <c:ptCount val="1"/>
                <c:pt idx="0">
                  <c:v>Max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Settembre!$A$2:$A$31</c:f>
              <c:numCache>
                <c:formatCode>m/d/yyyy</c:formatCode>
                <c:ptCount val="30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42258</c:v>
                </c:pt>
                <c:pt idx="11">
                  <c:v>42259</c:v>
                </c:pt>
                <c:pt idx="12">
                  <c:v>42260</c:v>
                </c:pt>
                <c:pt idx="13">
                  <c:v>42261</c:v>
                </c:pt>
                <c:pt idx="14">
                  <c:v>42262</c:v>
                </c:pt>
                <c:pt idx="15">
                  <c:v>42263</c:v>
                </c:pt>
                <c:pt idx="16">
                  <c:v>42264</c:v>
                </c:pt>
                <c:pt idx="17">
                  <c:v>42265</c:v>
                </c:pt>
                <c:pt idx="18">
                  <c:v>42266</c:v>
                </c:pt>
                <c:pt idx="19">
                  <c:v>42267</c:v>
                </c:pt>
                <c:pt idx="20">
                  <c:v>42268</c:v>
                </c:pt>
                <c:pt idx="21">
                  <c:v>42269</c:v>
                </c:pt>
                <c:pt idx="22">
                  <c:v>42270</c:v>
                </c:pt>
                <c:pt idx="23">
                  <c:v>42271</c:v>
                </c:pt>
                <c:pt idx="24">
                  <c:v>42272</c:v>
                </c:pt>
                <c:pt idx="25">
                  <c:v>42273</c:v>
                </c:pt>
                <c:pt idx="26">
                  <c:v>42274</c:v>
                </c:pt>
                <c:pt idx="27">
                  <c:v>42275</c:v>
                </c:pt>
                <c:pt idx="28">
                  <c:v>42276</c:v>
                </c:pt>
                <c:pt idx="29">
                  <c:v>42277</c:v>
                </c:pt>
              </c:numCache>
            </c:numRef>
          </c:cat>
          <c:val>
            <c:numRef>
              <c:f>Settembre!$C$2:$C$31</c:f>
              <c:numCache>
                <c:formatCode>0.0</c:formatCode>
                <c:ptCount val="30"/>
                <c:pt idx="0">
                  <c:v>29.8</c:v>
                </c:pt>
                <c:pt idx="1">
                  <c:v>24</c:v>
                </c:pt>
                <c:pt idx="2">
                  <c:v>25</c:v>
                </c:pt>
                <c:pt idx="3">
                  <c:v>25.7</c:v>
                </c:pt>
                <c:pt idx="4">
                  <c:v>24.3</c:v>
                </c:pt>
                <c:pt idx="5">
                  <c:v>23.9</c:v>
                </c:pt>
                <c:pt idx="6">
                  <c:v>24</c:v>
                </c:pt>
                <c:pt idx="7">
                  <c:v>23.8</c:v>
                </c:pt>
                <c:pt idx="8">
                  <c:v>23.2</c:v>
                </c:pt>
                <c:pt idx="9">
                  <c:v>22.4</c:v>
                </c:pt>
                <c:pt idx="10">
                  <c:v>21.9</c:v>
                </c:pt>
                <c:pt idx="11">
                  <c:v>25.4</c:v>
                </c:pt>
                <c:pt idx="12">
                  <c:v>21.6</c:v>
                </c:pt>
                <c:pt idx="13">
                  <c:v>26.3</c:v>
                </c:pt>
                <c:pt idx="14">
                  <c:v>25.9</c:v>
                </c:pt>
                <c:pt idx="15">
                  <c:v>17.5</c:v>
                </c:pt>
                <c:pt idx="16">
                  <c:v>24.2</c:v>
                </c:pt>
                <c:pt idx="17">
                  <c:v>28</c:v>
                </c:pt>
                <c:pt idx="18">
                  <c:v>26.2</c:v>
                </c:pt>
                <c:pt idx="19">
                  <c:v>25.9</c:v>
                </c:pt>
                <c:pt idx="20">
                  <c:v>24.5</c:v>
                </c:pt>
                <c:pt idx="21">
                  <c:v>19.8</c:v>
                </c:pt>
                <c:pt idx="22">
                  <c:v>14.8</c:v>
                </c:pt>
                <c:pt idx="23">
                  <c:v>19.600000000000001</c:v>
                </c:pt>
                <c:pt idx="24">
                  <c:v>24.8</c:v>
                </c:pt>
                <c:pt idx="25">
                  <c:v>23.6</c:v>
                </c:pt>
                <c:pt idx="26">
                  <c:v>20.7</c:v>
                </c:pt>
                <c:pt idx="27">
                  <c:v>18.3</c:v>
                </c:pt>
                <c:pt idx="28">
                  <c:v>19.5</c:v>
                </c:pt>
                <c:pt idx="29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04-4BCB-BE9F-F3D3E8BDB817}"/>
            </c:ext>
          </c:extLst>
        </c:ser>
        <c:ser>
          <c:idx val="4"/>
          <c:order val="4"/>
          <c:tx>
            <c:v>Media</c:v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val>
            <c:numRef>
              <c:f>'2015'!$N$246:$N$275</c:f>
              <c:numCache>
                <c:formatCode>0.00</c:formatCode>
                <c:ptCount val="30"/>
                <c:pt idx="0">
                  <c:v>17.666666666666668</c:v>
                </c:pt>
                <c:pt idx="1">
                  <c:v>18.833333333333332</c:v>
                </c:pt>
                <c:pt idx="2">
                  <c:v>18.666666666666668</c:v>
                </c:pt>
                <c:pt idx="3">
                  <c:v>19.483333333333334</c:v>
                </c:pt>
                <c:pt idx="4">
                  <c:v>19.933333333333334</c:v>
                </c:pt>
                <c:pt idx="5">
                  <c:v>19.166666666666668</c:v>
                </c:pt>
                <c:pt idx="6">
                  <c:v>18.966666666666665</c:v>
                </c:pt>
                <c:pt idx="7">
                  <c:v>18.583333333333336</c:v>
                </c:pt>
                <c:pt idx="8">
                  <c:v>18.683333333333334</c:v>
                </c:pt>
                <c:pt idx="9">
                  <c:v>18.3</c:v>
                </c:pt>
                <c:pt idx="10">
                  <c:v>18.3</c:v>
                </c:pt>
                <c:pt idx="11">
                  <c:v>16.683333333333334</c:v>
                </c:pt>
                <c:pt idx="12">
                  <c:v>17.116666666666667</c:v>
                </c:pt>
                <c:pt idx="13">
                  <c:v>16.033333333333335</c:v>
                </c:pt>
                <c:pt idx="14">
                  <c:v>16.866666666666664</c:v>
                </c:pt>
                <c:pt idx="15">
                  <c:v>17.7</c:v>
                </c:pt>
                <c:pt idx="16">
                  <c:v>17.733333333333334</c:v>
                </c:pt>
                <c:pt idx="17">
                  <c:v>16.350000000000001</c:v>
                </c:pt>
                <c:pt idx="18">
                  <c:v>16.150000000000002</c:v>
                </c:pt>
                <c:pt idx="19">
                  <c:v>16.333333333333332</c:v>
                </c:pt>
                <c:pt idx="20">
                  <c:v>16.066666666666666</c:v>
                </c:pt>
                <c:pt idx="21">
                  <c:v>16.400000000000002</c:v>
                </c:pt>
                <c:pt idx="22">
                  <c:v>15.966666666666667</c:v>
                </c:pt>
                <c:pt idx="23">
                  <c:v>16.283333333333335</c:v>
                </c:pt>
                <c:pt idx="24">
                  <c:v>16.25</c:v>
                </c:pt>
                <c:pt idx="25">
                  <c:v>15.816666666666665</c:v>
                </c:pt>
                <c:pt idx="26">
                  <c:v>16.216666666666665</c:v>
                </c:pt>
                <c:pt idx="27">
                  <c:v>16.05</c:v>
                </c:pt>
                <c:pt idx="28">
                  <c:v>15.716666666666669</c:v>
                </c:pt>
                <c:pt idx="29">
                  <c:v>15.683333333333335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04-4BCB-BE9F-F3D3E8BDB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877856"/>
        <c:axId val="420878248"/>
      </c:lineChart>
      <c:dateAx>
        <c:axId val="42087785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20878248"/>
        <c:crosses val="autoZero"/>
        <c:auto val="1"/>
        <c:lblOffset val="100"/>
        <c:baseTimeUnit val="days"/>
      </c:dateAx>
      <c:valAx>
        <c:axId val="420878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87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75328748869139"/>
          <c:y val="0.39909582837911745"/>
          <c:w val="0.12649214312221224"/>
          <c:h val="0.2775321565165127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Temperature OTTOBRE </a:t>
            </a:r>
            <a:r>
              <a:rPr lang="it-IT" sz="1800" b="1" i="0" u="none" strike="noStrike" baseline="0"/>
              <a:t>2015</a:t>
            </a:r>
            <a:endParaRPr lang="it-IT"/>
          </a:p>
        </c:rich>
      </c:tx>
      <c:layout>
        <c:manualLayout>
          <c:xMode val="edge"/>
          <c:yMode val="edge"/>
          <c:x val="0.29200396773145831"/>
          <c:y val="1.5946771049012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56946162546386E-2"/>
          <c:y val="0.12505100074741027"/>
          <c:w val="0.75987141317630391"/>
          <c:h val="0.7145771471280586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Ottobre!$D$1</c:f>
              <c:strCache>
                <c:ptCount val="1"/>
                <c:pt idx="0">
                  <c:v>mm pioggia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Ottobre!$A$2:$A$32</c:f>
              <c:numCache>
                <c:formatCode>m/d/yyyy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Ottobre!$D$2:$D$32</c:f>
              <c:numCache>
                <c:formatCode>General</c:formatCode>
                <c:ptCount val="31"/>
                <c:pt idx="0">
                  <c:v>0</c:v>
                </c:pt>
                <c:pt idx="1">
                  <c:v>9.3000000000000007</c:v>
                </c:pt>
                <c:pt idx="2">
                  <c:v>2.7</c:v>
                </c:pt>
                <c:pt idx="3">
                  <c:v>22.8</c:v>
                </c:pt>
                <c:pt idx="4">
                  <c:v>0</c:v>
                </c:pt>
                <c:pt idx="5">
                  <c:v>3</c:v>
                </c:pt>
                <c:pt idx="6">
                  <c:v>3.6</c:v>
                </c:pt>
                <c:pt idx="7">
                  <c:v>1.5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0.6</c:v>
                </c:pt>
                <c:pt idx="12">
                  <c:v>11.1</c:v>
                </c:pt>
                <c:pt idx="13">
                  <c:v>35.1</c:v>
                </c:pt>
                <c:pt idx="14">
                  <c:v>11.4</c:v>
                </c:pt>
                <c:pt idx="15">
                  <c:v>11.1</c:v>
                </c:pt>
                <c:pt idx="16">
                  <c:v>2.1</c:v>
                </c:pt>
                <c:pt idx="17">
                  <c:v>0.3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25.2</c:v>
                </c:pt>
                <c:pt idx="28">
                  <c:v>17.100000000000001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7-4358-A782-A1E868025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879032"/>
        <c:axId val="420879424"/>
      </c:barChart>
      <c:lineChart>
        <c:grouping val="standard"/>
        <c:varyColors val="0"/>
        <c:ser>
          <c:idx val="0"/>
          <c:order val="0"/>
          <c:tx>
            <c:strRef>
              <c:f>Ottobre!$E$1</c:f>
              <c:strCache>
                <c:ptCount val="1"/>
                <c:pt idx="0">
                  <c:v>Temp Media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Ottobre!$A$2:$A$32</c:f>
              <c:numCache>
                <c:formatCode>m/d/yyyy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Ottobre!$E$2:$E$32</c:f>
              <c:numCache>
                <c:formatCode>0.0</c:formatCode>
                <c:ptCount val="31"/>
                <c:pt idx="0">
                  <c:v>11.3</c:v>
                </c:pt>
                <c:pt idx="1">
                  <c:v>12.7</c:v>
                </c:pt>
                <c:pt idx="2">
                  <c:v>14.4</c:v>
                </c:pt>
                <c:pt idx="3">
                  <c:v>12.9</c:v>
                </c:pt>
                <c:pt idx="4">
                  <c:v>13.7</c:v>
                </c:pt>
                <c:pt idx="5">
                  <c:v>15.5</c:v>
                </c:pt>
                <c:pt idx="6">
                  <c:v>16</c:v>
                </c:pt>
                <c:pt idx="7">
                  <c:v>15.8</c:v>
                </c:pt>
                <c:pt idx="8">
                  <c:v>15.3</c:v>
                </c:pt>
                <c:pt idx="9">
                  <c:v>14.8</c:v>
                </c:pt>
                <c:pt idx="10">
                  <c:v>14.6</c:v>
                </c:pt>
                <c:pt idx="11">
                  <c:v>14.5</c:v>
                </c:pt>
                <c:pt idx="12">
                  <c:v>13.3</c:v>
                </c:pt>
                <c:pt idx="13">
                  <c:v>13</c:v>
                </c:pt>
                <c:pt idx="14">
                  <c:v>10.199999999999999</c:v>
                </c:pt>
                <c:pt idx="15">
                  <c:v>9.3000000000000007</c:v>
                </c:pt>
                <c:pt idx="16">
                  <c:v>9.6</c:v>
                </c:pt>
                <c:pt idx="17">
                  <c:v>10.3</c:v>
                </c:pt>
                <c:pt idx="18">
                  <c:v>9.9</c:v>
                </c:pt>
                <c:pt idx="19">
                  <c:v>7</c:v>
                </c:pt>
                <c:pt idx="20">
                  <c:v>7.1</c:v>
                </c:pt>
                <c:pt idx="21">
                  <c:v>6.8</c:v>
                </c:pt>
                <c:pt idx="22">
                  <c:v>8.4</c:v>
                </c:pt>
                <c:pt idx="23">
                  <c:v>8.6</c:v>
                </c:pt>
                <c:pt idx="24">
                  <c:v>9.4</c:v>
                </c:pt>
                <c:pt idx="25">
                  <c:v>8.6999999999999993</c:v>
                </c:pt>
                <c:pt idx="26">
                  <c:v>8.9</c:v>
                </c:pt>
                <c:pt idx="27">
                  <c:v>11</c:v>
                </c:pt>
                <c:pt idx="28">
                  <c:v>11.7</c:v>
                </c:pt>
                <c:pt idx="29">
                  <c:v>11.1</c:v>
                </c:pt>
                <c:pt idx="30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7-4358-A782-A1E8680253F3}"/>
            </c:ext>
          </c:extLst>
        </c:ser>
        <c:ser>
          <c:idx val="1"/>
          <c:order val="1"/>
          <c:tx>
            <c:strRef>
              <c:f>Ottobre!$B$1</c:f>
              <c:strCache>
                <c:ptCount val="1"/>
                <c:pt idx="0">
                  <c:v>Min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Ottobre!$A$2:$A$32</c:f>
              <c:numCache>
                <c:formatCode>m/d/yyyy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Ottobre!$B$2:$B$32</c:f>
              <c:numCache>
                <c:formatCode>0.0</c:formatCode>
                <c:ptCount val="31"/>
                <c:pt idx="0">
                  <c:v>5.7</c:v>
                </c:pt>
                <c:pt idx="1">
                  <c:v>10.4</c:v>
                </c:pt>
                <c:pt idx="2">
                  <c:v>11.7</c:v>
                </c:pt>
                <c:pt idx="3">
                  <c:v>7.9</c:v>
                </c:pt>
                <c:pt idx="4">
                  <c:v>7.7</c:v>
                </c:pt>
                <c:pt idx="5">
                  <c:v>13.3</c:v>
                </c:pt>
                <c:pt idx="6">
                  <c:v>11.7</c:v>
                </c:pt>
                <c:pt idx="7">
                  <c:v>12.4</c:v>
                </c:pt>
                <c:pt idx="8">
                  <c:v>11.3</c:v>
                </c:pt>
                <c:pt idx="9">
                  <c:v>11.4</c:v>
                </c:pt>
                <c:pt idx="10">
                  <c:v>9.3000000000000007</c:v>
                </c:pt>
                <c:pt idx="11">
                  <c:v>9.6999999999999993</c:v>
                </c:pt>
                <c:pt idx="12">
                  <c:v>12.4</c:v>
                </c:pt>
                <c:pt idx="13">
                  <c:v>11</c:v>
                </c:pt>
                <c:pt idx="14">
                  <c:v>7.8</c:v>
                </c:pt>
                <c:pt idx="15">
                  <c:v>6.4</c:v>
                </c:pt>
                <c:pt idx="16">
                  <c:v>5.5</c:v>
                </c:pt>
                <c:pt idx="17">
                  <c:v>8.8000000000000007</c:v>
                </c:pt>
                <c:pt idx="18">
                  <c:v>3.3</c:v>
                </c:pt>
                <c:pt idx="19">
                  <c:v>0.6</c:v>
                </c:pt>
                <c:pt idx="20">
                  <c:v>1.4</c:v>
                </c:pt>
                <c:pt idx="21">
                  <c:v>0.7</c:v>
                </c:pt>
                <c:pt idx="22">
                  <c:v>2.7</c:v>
                </c:pt>
                <c:pt idx="23">
                  <c:v>2.2000000000000002</c:v>
                </c:pt>
                <c:pt idx="24">
                  <c:v>3.9</c:v>
                </c:pt>
                <c:pt idx="25">
                  <c:v>2.6</c:v>
                </c:pt>
                <c:pt idx="26">
                  <c:v>1.7</c:v>
                </c:pt>
                <c:pt idx="27">
                  <c:v>9.3000000000000007</c:v>
                </c:pt>
                <c:pt idx="28">
                  <c:v>9.8000000000000007</c:v>
                </c:pt>
                <c:pt idx="29">
                  <c:v>5.9</c:v>
                </c:pt>
                <c:pt idx="30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17-4358-A782-A1E8680253F3}"/>
            </c:ext>
          </c:extLst>
        </c:ser>
        <c:ser>
          <c:idx val="2"/>
          <c:order val="2"/>
          <c:tx>
            <c:strRef>
              <c:f>Ottobre!$C$1</c:f>
              <c:strCache>
                <c:ptCount val="1"/>
                <c:pt idx="0">
                  <c:v>Max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Ottobre!$A$2:$A$32</c:f>
              <c:numCache>
                <c:formatCode>m/d/yyyy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Ottobre!$C$2:$C$32</c:f>
              <c:numCache>
                <c:formatCode>0.0</c:formatCode>
                <c:ptCount val="31"/>
                <c:pt idx="0">
                  <c:v>16.2</c:v>
                </c:pt>
                <c:pt idx="1">
                  <c:v>16.7</c:v>
                </c:pt>
                <c:pt idx="2">
                  <c:v>17.899999999999999</c:v>
                </c:pt>
                <c:pt idx="3">
                  <c:v>17.5</c:v>
                </c:pt>
                <c:pt idx="4">
                  <c:v>22.7</c:v>
                </c:pt>
                <c:pt idx="5">
                  <c:v>19.8</c:v>
                </c:pt>
                <c:pt idx="6">
                  <c:v>23.1</c:v>
                </c:pt>
                <c:pt idx="7">
                  <c:v>22.6</c:v>
                </c:pt>
                <c:pt idx="8">
                  <c:v>21.7</c:v>
                </c:pt>
                <c:pt idx="9">
                  <c:v>19.600000000000001</c:v>
                </c:pt>
                <c:pt idx="10">
                  <c:v>21.6</c:v>
                </c:pt>
                <c:pt idx="11">
                  <c:v>21.7</c:v>
                </c:pt>
                <c:pt idx="12">
                  <c:v>14.3</c:v>
                </c:pt>
                <c:pt idx="13">
                  <c:v>16.399999999999999</c:v>
                </c:pt>
                <c:pt idx="14">
                  <c:v>13.6</c:v>
                </c:pt>
                <c:pt idx="15">
                  <c:v>15.2</c:v>
                </c:pt>
                <c:pt idx="16">
                  <c:v>13.6</c:v>
                </c:pt>
                <c:pt idx="17">
                  <c:v>13.7</c:v>
                </c:pt>
                <c:pt idx="18">
                  <c:v>19.399999999999999</c:v>
                </c:pt>
                <c:pt idx="19">
                  <c:v>16.7</c:v>
                </c:pt>
                <c:pt idx="20">
                  <c:v>16.5</c:v>
                </c:pt>
                <c:pt idx="21">
                  <c:v>16.600000000000001</c:v>
                </c:pt>
                <c:pt idx="22">
                  <c:v>17.899999999999999</c:v>
                </c:pt>
                <c:pt idx="23">
                  <c:v>20.7</c:v>
                </c:pt>
                <c:pt idx="24">
                  <c:v>19.2</c:v>
                </c:pt>
                <c:pt idx="25">
                  <c:v>19.899999999999999</c:v>
                </c:pt>
                <c:pt idx="26">
                  <c:v>19.2</c:v>
                </c:pt>
                <c:pt idx="27">
                  <c:v>12.7</c:v>
                </c:pt>
                <c:pt idx="28">
                  <c:v>15.4</c:v>
                </c:pt>
                <c:pt idx="29">
                  <c:v>21.6</c:v>
                </c:pt>
                <c:pt idx="30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17-4358-A782-A1E8680253F3}"/>
            </c:ext>
          </c:extLst>
        </c:ser>
        <c:ser>
          <c:idx val="4"/>
          <c:order val="4"/>
          <c:tx>
            <c:v>Media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'2015'!$N$276:$N$306</c:f>
              <c:numCache>
                <c:formatCode>0.00</c:formatCode>
                <c:ptCount val="31"/>
                <c:pt idx="0">
                  <c:v>16.316666666666666</c:v>
                </c:pt>
                <c:pt idx="1">
                  <c:v>16.25</c:v>
                </c:pt>
                <c:pt idx="2">
                  <c:v>15.816666666666668</c:v>
                </c:pt>
                <c:pt idx="3">
                  <c:v>15.216666666666667</c:v>
                </c:pt>
                <c:pt idx="4">
                  <c:v>15.600000000000001</c:v>
                </c:pt>
                <c:pt idx="5">
                  <c:v>15.666666666666666</c:v>
                </c:pt>
                <c:pt idx="6">
                  <c:v>15.483333333333333</c:v>
                </c:pt>
                <c:pt idx="7">
                  <c:v>14.999999999999998</c:v>
                </c:pt>
                <c:pt idx="8">
                  <c:v>14.466666666666667</c:v>
                </c:pt>
                <c:pt idx="9">
                  <c:v>14.116666666666667</c:v>
                </c:pt>
                <c:pt idx="10">
                  <c:v>12.883333333333333</c:v>
                </c:pt>
                <c:pt idx="11">
                  <c:v>13.183333333333332</c:v>
                </c:pt>
                <c:pt idx="12">
                  <c:v>12.683333333333335</c:v>
                </c:pt>
                <c:pt idx="13">
                  <c:v>11.316666666666668</c:v>
                </c:pt>
                <c:pt idx="14">
                  <c:v>10.333333333333334</c:v>
                </c:pt>
                <c:pt idx="15">
                  <c:v>10.116666666666665</c:v>
                </c:pt>
                <c:pt idx="16">
                  <c:v>10.016666666666666</c:v>
                </c:pt>
                <c:pt idx="17">
                  <c:v>9.7499999999999982</c:v>
                </c:pt>
                <c:pt idx="18">
                  <c:v>10.466666666666667</c:v>
                </c:pt>
                <c:pt idx="19">
                  <c:v>11</c:v>
                </c:pt>
                <c:pt idx="20">
                  <c:v>10.1</c:v>
                </c:pt>
                <c:pt idx="21">
                  <c:v>10.66666666666667</c:v>
                </c:pt>
                <c:pt idx="22">
                  <c:v>10.966666666666669</c:v>
                </c:pt>
                <c:pt idx="23">
                  <c:v>10.983333333333334</c:v>
                </c:pt>
                <c:pt idx="24">
                  <c:v>10.483333333333333</c:v>
                </c:pt>
                <c:pt idx="25">
                  <c:v>10.299999999999999</c:v>
                </c:pt>
                <c:pt idx="26">
                  <c:v>9.5833333333333339</c:v>
                </c:pt>
                <c:pt idx="27">
                  <c:v>8.65</c:v>
                </c:pt>
                <c:pt idx="28">
                  <c:v>8.1833333333333336</c:v>
                </c:pt>
                <c:pt idx="29">
                  <c:v>8.0833333333333339</c:v>
                </c:pt>
                <c:pt idx="30">
                  <c:v>9.7500000000000018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17-4358-A782-A1E868025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879032"/>
        <c:axId val="420879424"/>
      </c:lineChart>
      <c:dateAx>
        <c:axId val="42087903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20879424"/>
        <c:crosses val="autoZero"/>
        <c:auto val="1"/>
        <c:lblOffset val="100"/>
        <c:baseTimeUnit val="days"/>
      </c:dateAx>
      <c:valAx>
        <c:axId val="42087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879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185033780799369"/>
          <c:y val="0.41245567952529433"/>
          <c:w val="9.6869128877592678E-2"/>
          <c:h val="0.1935546205593559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Temperature NOVEMBRE 2015</a:t>
            </a:r>
          </a:p>
        </c:rich>
      </c:tx>
      <c:layout>
        <c:manualLayout>
          <c:xMode val="edge"/>
          <c:yMode val="edge"/>
          <c:x val="0.29200392956551513"/>
          <c:y val="1.5946836432679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0324118207818E-2"/>
          <c:y val="0.11898017082884484"/>
          <c:w val="0.77979027645376542"/>
          <c:h val="0.71246459436796361"/>
        </c:manualLayout>
      </c:layout>
      <c:barChart>
        <c:barDir val="col"/>
        <c:grouping val="clustered"/>
        <c:varyColors val="0"/>
        <c:ser>
          <c:idx val="5"/>
          <c:order val="4"/>
          <c:tx>
            <c:v>Neve</c:v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Novembre!$A$2:$A$31</c:f>
              <c:numCache>
                <c:formatCode>m/d/yyyy</c:formatCode>
                <c:ptCount val="30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Novembre!$F$2:$F$31</c:f>
              <c:numCache>
                <c:formatCode>0.0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0-7BC0-4DA9-99A7-4BAD0726DC74}"/>
            </c:ext>
          </c:extLst>
        </c:ser>
        <c:ser>
          <c:idx val="3"/>
          <c:order val="5"/>
          <c:tx>
            <c:strRef>
              <c:f>Novembre!$D$1</c:f>
              <c:strCache>
                <c:ptCount val="1"/>
                <c:pt idx="0">
                  <c:v>mm pioggia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numRef>
              <c:f>Novembre!$A$2:$A$31</c:f>
              <c:numCache>
                <c:formatCode>m/d/yyyy</c:formatCode>
                <c:ptCount val="30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Novembre!$D$2:$D$31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C0-4DA9-99A7-4BAD0726D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880208"/>
        <c:axId val="420880600"/>
      </c:barChart>
      <c:lineChart>
        <c:grouping val="standard"/>
        <c:varyColors val="0"/>
        <c:ser>
          <c:idx val="0"/>
          <c:order val="0"/>
          <c:tx>
            <c:strRef>
              <c:f>Novembre!$E$1</c:f>
              <c:strCache>
                <c:ptCount val="1"/>
                <c:pt idx="0">
                  <c:v>Temp Media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Novembre!$A$2:$A$31</c:f>
              <c:numCache>
                <c:formatCode>m/d/yyyy</c:formatCode>
                <c:ptCount val="30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Novembre!$E$2:$E$31</c:f>
              <c:numCache>
                <c:formatCode>0.0</c:formatCode>
                <c:ptCount val="30"/>
                <c:pt idx="0">
                  <c:v>9.5</c:v>
                </c:pt>
                <c:pt idx="1">
                  <c:v>7.1</c:v>
                </c:pt>
                <c:pt idx="2">
                  <c:v>7.5</c:v>
                </c:pt>
                <c:pt idx="3">
                  <c:v>9.9</c:v>
                </c:pt>
                <c:pt idx="4">
                  <c:v>8.6999999999999993</c:v>
                </c:pt>
                <c:pt idx="5">
                  <c:v>10</c:v>
                </c:pt>
                <c:pt idx="6">
                  <c:v>9.6999999999999993</c:v>
                </c:pt>
                <c:pt idx="7">
                  <c:v>9.9</c:v>
                </c:pt>
                <c:pt idx="8">
                  <c:v>9.4</c:v>
                </c:pt>
                <c:pt idx="9">
                  <c:v>9.8000000000000007</c:v>
                </c:pt>
                <c:pt idx="10">
                  <c:v>8.9</c:v>
                </c:pt>
                <c:pt idx="11">
                  <c:v>8.6</c:v>
                </c:pt>
                <c:pt idx="12">
                  <c:v>8.1999999999999993</c:v>
                </c:pt>
                <c:pt idx="13">
                  <c:v>6.1</c:v>
                </c:pt>
                <c:pt idx="14">
                  <c:v>5</c:v>
                </c:pt>
                <c:pt idx="15">
                  <c:v>6.3</c:v>
                </c:pt>
                <c:pt idx="16">
                  <c:v>5.9</c:v>
                </c:pt>
                <c:pt idx="17">
                  <c:v>8.1999999999999993</c:v>
                </c:pt>
                <c:pt idx="18">
                  <c:v>7.4</c:v>
                </c:pt>
                <c:pt idx="19">
                  <c:v>6.5</c:v>
                </c:pt>
                <c:pt idx="20">
                  <c:v>9.8000000000000007</c:v>
                </c:pt>
                <c:pt idx="21">
                  <c:v>4.4000000000000004</c:v>
                </c:pt>
                <c:pt idx="22">
                  <c:v>2.6</c:v>
                </c:pt>
                <c:pt idx="23">
                  <c:v>0.2</c:v>
                </c:pt>
                <c:pt idx="24">
                  <c:v>0.4</c:v>
                </c:pt>
                <c:pt idx="25">
                  <c:v>2.1</c:v>
                </c:pt>
                <c:pt idx="26">
                  <c:v>1.9</c:v>
                </c:pt>
                <c:pt idx="27">
                  <c:v>-1.3</c:v>
                </c:pt>
                <c:pt idx="28">
                  <c:v>0.2</c:v>
                </c:pt>
                <c:pt idx="2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C0-4DA9-99A7-4BAD0726DC74}"/>
            </c:ext>
          </c:extLst>
        </c:ser>
        <c:ser>
          <c:idx val="1"/>
          <c:order val="1"/>
          <c:tx>
            <c:strRef>
              <c:f>Novembre!$B$1</c:f>
              <c:strCache>
                <c:ptCount val="1"/>
                <c:pt idx="0">
                  <c:v>Min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Novembre!$A$2:$A$31</c:f>
              <c:numCache>
                <c:formatCode>m/d/yyyy</c:formatCode>
                <c:ptCount val="30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Novembre!$B$2:$B$31</c:f>
              <c:numCache>
                <c:formatCode>0.0</c:formatCode>
                <c:ptCount val="30"/>
                <c:pt idx="0">
                  <c:v>4.5</c:v>
                </c:pt>
                <c:pt idx="1">
                  <c:v>1.5</c:v>
                </c:pt>
                <c:pt idx="2">
                  <c:v>0.5</c:v>
                </c:pt>
                <c:pt idx="3">
                  <c:v>4.8</c:v>
                </c:pt>
                <c:pt idx="4">
                  <c:v>3.1</c:v>
                </c:pt>
                <c:pt idx="5">
                  <c:v>4.3</c:v>
                </c:pt>
                <c:pt idx="6">
                  <c:v>3.6</c:v>
                </c:pt>
                <c:pt idx="7">
                  <c:v>3.9</c:v>
                </c:pt>
                <c:pt idx="8">
                  <c:v>3.8</c:v>
                </c:pt>
                <c:pt idx="9">
                  <c:v>3.4</c:v>
                </c:pt>
                <c:pt idx="10">
                  <c:v>3.1</c:v>
                </c:pt>
                <c:pt idx="11">
                  <c:v>2.1</c:v>
                </c:pt>
                <c:pt idx="12">
                  <c:v>2.5</c:v>
                </c:pt>
                <c:pt idx="13">
                  <c:v>2.2000000000000002</c:v>
                </c:pt>
                <c:pt idx="14">
                  <c:v>-0.2</c:v>
                </c:pt>
                <c:pt idx="15">
                  <c:v>1.8</c:v>
                </c:pt>
                <c:pt idx="16">
                  <c:v>0.5</c:v>
                </c:pt>
                <c:pt idx="17">
                  <c:v>2.6</c:v>
                </c:pt>
                <c:pt idx="18">
                  <c:v>2.9</c:v>
                </c:pt>
                <c:pt idx="19">
                  <c:v>0.6</c:v>
                </c:pt>
                <c:pt idx="20">
                  <c:v>6.6</c:v>
                </c:pt>
                <c:pt idx="21">
                  <c:v>-1.2</c:v>
                </c:pt>
                <c:pt idx="22">
                  <c:v>-0.5</c:v>
                </c:pt>
                <c:pt idx="23">
                  <c:v>-4.5</c:v>
                </c:pt>
                <c:pt idx="24">
                  <c:v>-3.6</c:v>
                </c:pt>
                <c:pt idx="25">
                  <c:v>-5.6</c:v>
                </c:pt>
                <c:pt idx="26">
                  <c:v>-3.5</c:v>
                </c:pt>
                <c:pt idx="27">
                  <c:v>-5.3</c:v>
                </c:pt>
                <c:pt idx="28">
                  <c:v>-4.5999999999999996</c:v>
                </c:pt>
                <c:pt idx="29">
                  <c:v>-3.6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C0-4DA9-99A7-4BAD0726DC74}"/>
            </c:ext>
          </c:extLst>
        </c:ser>
        <c:ser>
          <c:idx val="2"/>
          <c:order val="2"/>
          <c:tx>
            <c:strRef>
              <c:f>Novembre!$C$1</c:f>
              <c:strCache>
                <c:ptCount val="1"/>
                <c:pt idx="0">
                  <c:v>Max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Novembre!$A$2:$A$31</c:f>
              <c:numCache>
                <c:formatCode>m/d/yyyy</c:formatCode>
                <c:ptCount val="30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Novembre!$C$2:$C$31</c:f>
              <c:numCache>
                <c:formatCode>0.0</c:formatCode>
                <c:ptCount val="30"/>
                <c:pt idx="0">
                  <c:v>18.399999999999999</c:v>
                </c:pt>
                <c:pt idx="1">
                  <c:v>19</c:v>
                </c:pt>
                <c:pt idx="2">
                  <c:v>18.399999999999999</c:v>
                </c:pt>
                <c:pt idx="3">
                  <c:v>20</c:v>
                </c:pt>
                <c:pt idx="4">
                  <c:v>19.2</c:v>
                </c:pt>
                <c:pt idx="5">
                  <c:v>21.8</c:v>
                </c:pt>
                <c:pt idx="6">
                  <c:v>21.9</c:v>
                </c:pt>
                <c:pt idx="7">
                  <c:v>23.4</c:v>
                </c:pt>
                <c:pt idx="8">
                  <c:v>21.8</c:v>
                </c:pt>
                <c:pt idx="9">
                  <c:v>23.4</c:v>
                </c:pt>
                <c:pt idx="10">
                  <c:v>20.8</c:v>
                </c:pt>
                <c:pt idx="11">
                  <c:v>22</c:v>
                </c:pt>
                <c:pt idx="12">
                  <c:v>19.5</c:v>
                </c:pt>
                <c:pt idx="13">
                  <c:v>13.6</c:v>
                </c:pt>
                <c:pt idx="14">
                  <c:v>14.1</c:v>
                </c:pt>
                <c:pt idx="15">
                  <c:v>12.2</c:v>
                </c:pt>
                <c:pt idx="16">
                  <c:v>16.600000000000001</c:v>
                </c:pt>
                <c:pt idx="17">
                  <c:v>16.8</c:v>
                </c:pt>
                <c:pt idx="18">
                  <c:v>13.9</c:v>
                </c:pt>
                <c:pt idx="19">
                  <c:v>14.6</c:v>
                </c:pt>
                <c:pt idx="20">
                  <c:v>12.4</c:v>
                </c:pt>
                <c:pt idx="21">
                  <c:v>12.3</c:v>
                </c:pt>
                <c:pt idx="22">
                  <c:v>7.9</c:v>
                </c:pt>
                <c:pt idx="23">
                  <c:v>9.1</c:v>
                </c:pt>
                <c:pt idx="24">
                  <c:v>6.3</c:v>
                </c:pt>
                <c:pt idx="25">
                  <c:v>10.4</c:v>
                </c:pt>
                <c:pt idx="26">
                  <c:v>10.8</c:v>
                </c:pt>
                <c:pt idx="27">
                  <c:v>8.6</c:v>
                </c:pt>
                <c:pt idx="28">
                  <c:v>10.8</c:v>
                </c:pt>
                <c:pt idx="29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C0-4DA9-99A7-4BAD0726DC74}"/>
            </c:ext>
          </c:extLst>
        </c:ser>
        <c:ser>
          <c:idx val="4"/>
          <c:order val="3"/>
          <c:tx>
            <c:v>Media</c:v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Novembre!$A$2:$A$31</c:f>
              <c:numCache>
                <c:formatCode>m/d/yyyy</c:formatCode>
                <c:ptCount val="30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'2015'!$N$307:$N$336</c:f>
              <c:numCache>
                <c:formatCode>0.00</c:formatCode>
                <c:ptCount val="30"/>
                <c:pt idx="0">
                  <c:v>9.5499999999999989</c:v>
                </c:pt>
                <c:pt idx="1">
                  <c:v>10</c:v>
                </c:pt>
                <c:pt idx="2">
                  <c:v>10.016666666666667</c:v>
                </c:pt>
                <c:pt idx="3">
                  <c:v>9.7833333333333332</c:v>
                </c:pt>
                <c:pt idx="4">
                  <c:v>9.1333333333333346</c:v>
                </c:pt>
                <c:pt idx="5">
                  <c:v>9.3999999999999986</c:v>
                </c:pt>
                <c:pt idx="6">
                  <c:v>8.7333333333333325</c:v>
                </c:pt>
                <c:pt idx="7">
                  <c:v>9.2666666666666675</c:v>
                </c:pt>
                <c:pt idx="8">
                  <c:v>9.3333333333333339</c:v>
                </c:pt>
                <c:pt idx="9">
                  <c:v>8.1333333333333329</c:v>
                </c:pt>
                <c:pt idx="10">
                  <c:v>8.4</c:v>
                </c:pt>
                <c:pt idx="11">
                  <c:v>7.5666666666666673</c:v>
                </c:pt>
                <c:pt idx="12">
                  <c:v>7.75</c:v>
                </c:pt>
                <c:pt idx="13">
                  <c:v>8.625</c:v>
                </c:pt>
                <c:pt idx="14">
                  <c:v>8.2166666666666668</c:v>
                </c:pt>
                <c:pt idx="15">
                  <c:v>7.6666666666666679</c:v>
                </c:pt>
                <c:pt idx="16">
                  <c:v>7.333333333333333</c:v>
                </c:pt>
                <c:pt idx="17">
                  <c:v>6.8999999999999995</c:v>
                </c:pt>
                <c:pt idx="18">
                  <c:v>6.1999999999999993</c:v>
                </c:pt>
                <c:pt idx="19">
                  <c:v>5.2833333333333323</c:v>
                </c:pt>
                <c:pt idx="20">
                  <c:v>4.55</c:v>
                </c:pt>
                <c:pt idx="21">
                  <c:v>4.6000000000000005</c:v>
                </c:pt>
                <c:pt idx="22">
                  <c:v>5.666666666666667</c:v>
                </c:pt>
                <c:pt idx="23">
                  <c:v>5.3499999999999988</c:v>
                </c:pt>
                <c:pt idx="24">
                  <c:v>5.6833333333333345</c:v>
                </c:pt>
                <c:pt idx="25">
                  <c:v>5.6500000000000012</c:v>
                </c:pt>
                <c:pt idx="26">
                  <c:v>5.3833333333333329</c:v>
                </c:pt>
                <c:pt idx="27">
                  <c:v>4.3500000000000005</c:v>
                </c:pt>
                <c:pt idx="28">
                  <c:v>4.9333333333333336</c:v>
                </c:pt>
                <c:pt idx="29">
                  <c:v>5.1499999999999995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C0-4DA9-99A7-4BAD0726D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880208"/>
        <c:axId val="420880600"/>
      </c:lineChart>
      <c:dateAx>
        <c:axId val="42088020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20880600"/>
        <c:crosses val="autoZero"/>
        <c:auto val="1"/>
        <c:lblOffset val="100"/>
        <c:baseTimeUnit val="days"/>
      </c:dateAx>
      <c:valAx>
        <c:axId val="420880600"/>
        <c:scaling>
          <c:orientation val="minMax"/>
          <c:max val="3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2088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02862320458606"/>
          <c:y val="0.49321301319349514"/>
          <c:w val="0.13117127619817656"/>
          <c:h val="0.23470136489897356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Temperature DICEMBRE 2015</a:t>
            </a:r>
          </a:p>
        </c:rich>
      </c:tx>
      <c:layout>
        <c:manualLayout>
          <c:xMode val="edge"/>
          <c:yMode val="edge"/>
          <c:x val="0.29200382531970737"/>
          <c:y val="1.59467389689496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56946162546386E-2"/>
          <c:y val="0.12802840552711051"/>
          <c:w val="0.71105689717655585"/>
          <c:h val="0.71011103995850822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Dicembre!$D$1</c:f>
              <c:strCache>
                <c:ptCount val="1"/>
                <c:pt idx="0">
                  <c:v>mm pioggia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Ottobre!$A$2:$A$32</c:f>
              <c:numCache>
                <c:formatCode>m/d/yyyy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Dicembre!$D$2:$D$32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E-48F6-A7E4-E88AAB022F4E}"/>
            </c:ext>
          </c:extLst>
        </c:ser>
        <c:ser>
          <c:idx val="5"/>
          <c:order val="5"/>
          <c:tx>
            <c:v>neve</c:v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>
              <a:solidFill>
                <a:schemeClr val="accent1"/>
              </a:solidFill>
            </a:ln>
          </c:spPr>
          <c:invertIfNegative val="0"/>
          <c:cat>
            <c:numRef>
              <c:f>Dicembre!$A$2:$A$32</c:f>
              <c:numCache>
                <c:formatCode>m/d/yyyy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Dicembre!$F$2:$F$32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758E-48F6-A7E4-E88AAB022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881384"/>
        <c:axId val="420881776"/>
      </c:barChart>
      <c:lineChart>
        <c:grouping val="standard"/>
        <c:varyColors val="0"/>
        <c:ser>
          <c:idx val="0"/>
          <c:order val="0"/>
          <c:tx>
            <c:strRef>
              <c:f>Dicembre!$E$1</c:f>
              <c:strCache>
                <c:ptCount val="1"/>
                <c:pt idx="0">
                  <c:v>Temp Media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Dicembre!$A$2:$A$32</c:f>
              <c:numCache>
                <c:formatCode>m/d/yyyy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Dicembre!$E$2:$E$32</c:f>
              <c:numCache>
                <c:formatCode>0.0</c:formatCode>
                <c:ptCount val="31"/>
                <c:pt idx="0">
                  <c:v>2.6</c:v>
                </c:pt>
                <c:pt idx="1">
                  <c:v>2.6</c:v>
                </c:pt>
                <c:pt idx="2">
                  <c:v>1.9</c:v>
                </c:pt>
                <c:pt idx="3">
                  <c:v>1.8</c:v>
                </c:pt>
                <c:pt idx="4">
                  <c:v>3.2</c:v>
                </c:pt>
                <c:pt idx="5">
                  <c:v>1</c:v>
                </c:pt>
                <c:pt idx="6">
                  <c:v>1.2</c:v>
                </c:pt>
                <c:pt idx="7">
                  <c:v>3.2</c:v>
                </c:pt>
                <c:pt idx="8">
                  <c:v>2.6</c:v>
                </c:pt>
                <c:pt idx="9">
                  <c:v>0.5</c:v>
                </c:pt>
                <c:pt idx="10">
                  <c:v>-0.4</c:v>
                </c:pt>
                <c:pt idx="11">
                  <c:v>-0.4</c:v>
                </c:pt>
                <c:pt idx="12">
                  <c:v>-0.4</c:v>
                </c:pt>
                <c:pt idx="13">
                  <c:v>0.1</c:v>
                </c:pt>
                <c:pt idx="14">
                  <c:v>1.4</c:v>
                </c:pt>
                <c:pt idx="15">
                  <c:v>3.9</c:v>
                </c:pt>
                <c:pt idx="16">
                  <c:v>3.6</c:v>
                </c:pt>
                <c:pt idx="17">
                  <c:v>2.7</c:v>
                </c:pt>
                <c:pt idx="18">
                  <c:v>2.6</c:v>
                </c:pt>
                <c:pt idx="19">
                  <c:v>2.5</c:v>
                </c:pt>
                <c:pt idx="20">
                  <c:v>2.5</c:v>
                </c:pt>
                <c:pt idx="21">
                  <c:v>3.3</c:v>
                </c:pt>
                <c:pt idx="22">
                  <c:v>3.5</c:v>
                </c:pt>
                <c:pt idx="23">
                  <c:v>4.3</c:v>
                </c:pt>
                <c:pt idx="24">
                  <c:v>1.7</c:v>
                </c:pt>
                <c:pt idx="25">
                  <c:v>0.8</c:v>
                </c:pt>
                <c:pt idx="26">
                  <c:v>0.6</c:v>
                </c:pt>
                <c:pt idx="27">
                  <c:v>0.3</c:v>
                </c:pt>
                <c:pt idx="28">
                  <c:v>0.2</c:v>
                </c:pt>
                <c:pt idx="29">
                  <c:v>0.3</c:v>
                </c:pt>
                <c:pt idx="3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8E-48F6-A7E4-E88AAB022F4E}"/>
            </c:ext>
          </c:extLst>
        </c:ser>
        <c:ser>
          <c:idx val="1"/>
          <c:order val="1"/>
          <c:tx>
            <c:strRef>
              <c:f>Dicembre!$B$1</c:f>
              <c:strCache>
                <c:ptCount val="1"/>
                <c:pt idx="0">
                  <c:v>Min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Dicembre!$A$2:$A$32</c:f>
              <c:numCache>
                <c:formatCode>m/d/yyyy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Dicembre!$B$2:$B$32</c:f>
              <c:numCache>
                <c:formatCode>0.0</c:formatCode>
                <c:ptCount val="31"/>
                <c:pt idx="0">
                  <c:v>-3.6</c:v>
                </c:pt>
                <c:pt idx="1">
                  <c:v>-1.7</c:v>
                </c:pt>
                <c:pt idx="2">
                  <c:v>-3</c:v>
                </c:pt>
                <c:pt idx="3">
                  <c:v>-4</c:v>
                </c:pt>
                <c:pt idx="4">
                  <c:v>-1</c:v>
                </c:pt>
                <c:pt idx="5">
                  <c:v>-3.2</c:v>
                </c:pt>
                <c:pt idx="6">
                  <c:v>-3.1</c:v>
                </c:pt>
                <c:pt idx="7">
                  <c:v>-1.2</c:v>
                </c:pt>
                <c:pt idx="8">
                  <c:v>-2.2000000000000002</c:v>
                </c:pt>
                <c:pt idx="9">
                  <c:v>-4.2</c:v>
                </c:pt>
                <c:pt idx="10">
                  <c:v>-4.9000000000000004</c:v>
                </c:pt>
                <c:pt idx="11">
                  <c:v>-5.2</c:v>
                </c:pt>
                <c:pt idx="12">
                  <c:v>-4.7</c:v>
                </c:pt>
                <c:pt idx="13">
                  <c:v>-4</c:v>
                </c:pt>
                <c:pt idx="14">
                  <c:v>-3.6</c:v>
                </c:pt>
                <c:pt idx="15">
                  <c:v>-1</c:v>
                </c:pt>
                <c:pt idx="16">
                  <c:v>-0.9</c:v>
                </c:pt>
                <c:pt idx="17">
                  <c:v>-2.1</c:v>
                </c:pt>
                <c:pt idx="18">
                  <c:v>-2</c:v>
                </c:pt>
                <c:pt idx="19">
                  <c:v>-1.9</c:v>
                </c:pt>
                <c:pt idx="20">
                  <c:v>-1.6</c:v>
                </c:pt>
                <c:pt idx="21">
                  <c:v>-1.1000000000000001</c:v>
                </c:pt>
                <c:pt idx="22">
                  <c:v>-1.9</c:v>
                </c:pt>
                <c:pt idx="23">
                  <c:v>-0.4</c:v>
                </c:pt>
                <c:pt idx="24">
                  <c:v>-2.7</c:v>
                </c:pt>
                <c:pt idx="25">
                  <c:v>-3.5</c:v>
                </c:pt>
                <c:pt idx="26">
                  <c:v>-4.0999999999999996</c:v>
                </c:pt>
                <c:pt idx="27">
                  <c:v>-4.3</c:v>
                </c:pt>
                <c:pt idx="28">
                  <c:v>-4.9000000000000004</c:v>
                </c:pt>
                <c:pt idx="29">
                  <c:v>-4.7</c:v>
                </c:pt>
                <c:pt idx="30">
                  <c:v>-2.2000000000000002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8E-48F6-A7E4-E88AAB022F4E}"/>
            </c:ext>
          </c:extLst>
        </c:ser>
        <c:ser>
          <c:idx val="2"/>
          <c:order val="2"/>
          <c:tx>
            <c:strRef>
              <c:f>Dicembre!$C$1</c:f>
              <c:strCache>
                <c:ptCount val="1"/>
                <c:pt idx="0">
                  <c:v>Max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Dicembre!$A$2:$A$32</c:f>
              <c:numCache>
                <c:formatCode>m/d/yyyy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Dicembre!$C$2:$C$32</c:f>
              <c:numCache>
                <c:formatCode>0.0</c:formatCode>
                <c:ptCount val="31"/>
                <c:pt idx="0">
                  <c:v>15</c:v>
                </c:pt>
                <c:pt idx="1">
                  <c:v>13.6</c:v>
                </c:pt>
                <c:pt idx="2">
                  <c:v>15</c:v>
                </c:pt>
                <c:pt idx="3">
                  <c:v>12.3</c:v>
                </c:pt>
                <c:pt idx="4">
                  <c:v>10.4</c:v>
                </c:pt>
                <c:pt idx="5">
                  <c:v>10.6</c:v>
                </c:pt>
                <c:pt idx="6">
                  <c:v>10.4</c:v>
                </c:pt>
                <c:pt idx="7">
                  <c:v>13.1</c:v>
                </c:pt>
                <c:pt idx="8">
                  <c:v>13.7</c:v>
                </c:pt>
                <c:pt idx="9">
                  <c:v>13</c:v>
                </c:pt>
                <c:pt idx="10">
                  <c:v>11.3</c:v>
                </c:pt>
                <c:pt idx="11">
                  <c:v>11.9</c:v>
                </c:pt>
                <c:pt idx="12">
                  <c:v>9.1</c:v>
                </c:pt>
                <c:pt idx="13">
                  <c:v>9.5</c:v>
                </c:pt>
                <c:pt idx="14">
                  <c:v>11.2</c:v>
                </c:pt>
                <c:pt idx="15">
                  <c:v>12.4</c:v>
                </c:pt>
                <c:pt idx="16">
                  <c:v>14.3</c:v>
                </c:pt>
                <c:pt idx="17">
                  <c:v>13</c:v>
                </c:pt>
                <c:pt idx="18">
                  <c:v>14.3</c:v>
                </c:pt>
                <c:pt idx="19">
                  <c:v>15</c:v>
                </c:pt>
                <c:pt idx="20">
                  <c:v>8.6</c:v>
                </c:pt>
                <c:pt idx="21">
                  <c:v>14.7</c:v>
                </c:pt>
                <c:pt idx="22">
                  <c:v>13.2</c:v>
                </c:pt>
                <c:pt idx="23">
                  <c:v>9</c:v>
                </c:pt>
                <c:pt idx="24">
                  <c:v>12.6</c:v>
                </c:pt>
                <c:pt idx="25">
                  <c:v>12.7</c:v>
                </c:pt>
                <c:pt idx="26">
                  <c:v>12.8</c:v>
                </c:pt>
                <c:pt idx="27">
                  <c:v>12.9</c:v>
                </c:pt>
                <c:pt idx="28">
                  <c:v>13.1</c:v>
                </c:pt>
                <c:pt idx="29">
                  <c:v>10.8</c:v>
                </c:pt>
                <c:pt idx="30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8E-48F6-A7E4-E88AAB022F4E}"/>
            </c:ext>
          </c:extLst>
        </c:ser>
        <c:ser>
          <c:idx val="4"/>
          <c:order val="4"/>
          <c:tx>
            <c:v>Media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Dicembre!$A$2:$A$32</c:f>
              <c:numCache>
                <c:formatCode>m/d/yyyy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'2015'!$N$337:$N$367</c:f>
              <c:numCache>
                <c:formatCode>0.00</c:formatCode>
                <c:ptCount val="31"/>
                <c:pt idx="0">
                  <c:v>4.3500000000000005</c:v>
                </c:pt>
                <c:pt idx="1">
                  <c:v>4.3500000000000005</c:v>
                </c:pt>
                <c:pt idx="2">
                  <c:v>4.1000000000000005</c:v>
                </c:pt>
                <c:pt idx="3">
                  <c:v>3.8666666666666671</c:v>
                </c:pt>
                <c:pt idx="4">
                  <c:v>3.3333333333333335</c:v>
                </c:pt>
                <c:pt idx="5">
                  <c:v>3.7333333333333329</c:v>
                </c:pt>
                <c:pt idx="6">
                  <c:v>3.3833333333333342</c:v>
                </c:pt>
                <c:pt idx="7">
                  <c:v>3.2333333333333329</c:v>
                </c:pt>
                <c:pt idx="8">
                  <c:v>2.4666666666666668</c:v>
                </c:pt>
                <c:pt idx="9">
                  <c:v>2.3000000000000003</c:v>
                </c:pt>
                <c:pt idx="10">
                  <c:v>1.7000000000000002</c:v>
                </c:pt>
                <c:pt idx="11">
                  <c:v>1.6333333333333331</c:v>
                </c:pt>
                <c:pt idx="12">
                  <c:v>1.8833333333333335</c:v>
                </c:pt>
                <c:pt idx="13">
                  <c:v>1.7833333333333332</c:v>
                </c:pt>
                <c:pt idx="14">
                  <c:v>1.0666666666666667</c:v>
                </c:pt>
                <c:pt idx="15">
                  <c:v>0.23333333333333353</c:v>
                </c:pt>
                <c:pt idx="16">
                  <c:v>0.3666666666666667</c:v>
                </c:pt>
                <c:pt idx="17">
                  <c:v>-0.91666666666666663</c:v>
                </c:pt>
                <c:pt idx="18">
                  <c:v>-0.3333333333333332</c:v>
                </c:pt>
                <c:pt idx="19">
                  <c:v>-0.53333333333333344</c:v>
                </c:pt>
                <c:pt idx="20">
                  <c:v>1.6666666666666667</c:v>
                </c:pt>
                <c:pt idx="21">
                  <c:v>1.9833333333333334</c:v>
                </c:pt>
                <c:pt idx="22">
                  <c:v>3.0333333333333332</c:v>
                </c:pt>
                <c:pt idx="23">
                  <c:v>4.0333333333333341</c:v>
                </c:pt>
                <c:pt idx="24">
                  <c:v>4.5666666666666664</c:v>
                </c:pt>
                <c:pt idx="25">
                  <c:v>4.1333333333333329</c:v>
                </c:pt>
                <c:pt idx="26">
                  <c:v>0.68333333333333346</c:v>
                </c:pt>
                <c:pt idx="27">
                  <c:v>1.3666666666666665</c:v>
                </c:pt>
                <c:pt idx="28">
                  <c:v>0.88333333333333341</c:v>
                </c:pt>
                <c:pt idx="29">
                  <c:v>0.21666666666666656</c:v>
                </c:pt>
                <c:pt idx="30">
                  <c:v>-0.71666666666666667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8E-48F6-A7E4-E88AAB022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881384"/>
        <c:axId val="420881776"/>
      </c:lineChart>
      <c:dateAx>
        <c:axId val="42088138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20881776"/>
        <c:crosses val="autoZero"/>
        <c:auto val="1"/>
        <c:lblOffset val="100"/>
        <c:baseTimeUnit val="days"/>
      </c:dateAx>
      <c:valAx>
        <c:axId val="420881776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881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75158905440128"/>
          <c:y val="0.38244847206085592"/>
          <c:w val="0.14858578285168345"/>
          <c:h val="0.3796155204159606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Temperature</a:t>
            </a:r>
            <a:r>
              <a:rPr lang="it-IT" baseline="0"/>
              <a:t>  Gennaio 2015</a:t>
            </a:r>
            <a:endParaRPr lang="it-IT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76953204245516"/>
          <c:y val="0.17986931321084865"/>
          <c:w val="0.6950569248504197"/>
          <c:h val="0.57652559055118113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Gennaio!$D$1</c:f>
              <c:strCache>
                <c:ptCount val="1"/>
                <c:pt idx="0">
                  <c:v>mm pioggia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Gennaio!$A$2:$A$32</c:f>
              <c:numCache>
                <c:formatCode>m/d/yyyy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Gennaio!$D$2:$D$32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2.4</c:v>
                </c:pt>
                <c:pt idx="15">
                  <c:v>26.7</c:v>
                </c:pt>
                <c:pt idx="16">
                  <c:v>22.2</c:v>
                </c:pt>
                <c:pt idx="17">
                  <c:v>0.3</c:v>
                </c:pt>
                <c:pt idx="18">
                  <c:v>0</c:v>
                </c:pt>
                <c:pt idx="19">
                  <c:v>0</c:v>
                </c:pt>
                <c:pt idx="20">
                  <c:v>0.3</c:v>
                </c:pt>
                <c:pt idx="21">
                  <c:v>2.7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5.4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2-4A66-A78B-8F362801B6D2}"/>
            </c:ext>
          </c:extLst>
        </c:ser>
        <c:ser>
          <c:idx val="4"/>
          <c:order val="4"/>
          <c:tx>
            <c:strRef>
              <c:f>Gennaio!$F$1</c:f>
              <c:strCache>
                <c:ptCount val="1"/>
                <c:pt idx="0">
                  <c:v>NEVE (cm)</c:v>
                </c:pt>
              </c:strCache>
            </c:strRef>
          </c:tx>
          <c:invertIfNegative val="0"/>
          <c:cat>
            <c:numRef>
              <c:f>Gennaio!$A$2:$A$32</c:f>
              <c:numCache>
                <c:formatCode>m/d/yyyy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Gennaio!$F$2:$F$32</c:f>
              <c:numCache>
                <c:formatCode>0.0</c:formatCode>
                <c:ptCount val="31"/>
                <c:pt idx="29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12-4A66-A78B-8F362801B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243632"/>
        <c:axId val="432244024"/>
      </c:barChart>
      <c:lineChart>
        <c:grouping val="standard"/>
        <c:varyColors val="0"/>
        <c:ser>
          <c:idx val="0"/>
          <c:order val="0"/>
          <c:tx>
            <c:strRef>
              <c:f>Gennaio!$B$1</c:f>
              <c:strCache>
                <c:ptCount val="1"/>
                <c:pt idx="0">
                  <c:v>Min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Gennaio!$A$2:$A$32</c:f>
              <c:numCache>
                <c:formatCode>m/d/yyyy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Gennaio!$B$2:$B$32</c:f>
              <c:numCache>
                <c:formatCode>0.0</c:formatCode>
                <c:ptCount val="31"/>
                <c:pt idx="0">
                  <c:v>-5.8</c:v>
                </c:pt>
                <c:pt idx="1">
                  <c:v>-4.3</c:v>
                </c:pt>
                <c:pt idx="2">
                  <c:v>-2.2999999999999998</c:v>
                </c:pt>
                <c:pt idx="3">
                  <c:v>-1.5</c:v>
                </c:pt>
                <c:pt idx="4">
                  <c:v>-2.9</c:v>
                </c:pt>
                <c:pt idx="5">
                  <c:v>-4.2</c:v>
                </c:pt>
                <c:pt idx="6">
                  <c:v>-4.5</c:v>
                </c:pt>
                <c:pt idx="7">
                  <c:v>-4.2</c:v>
                </c:pt>
                <c:pt idx="8">
                  <c:v>-2.9</c:v>
                </c:pt>
                <c:pt idx="9">
                  <c:v>0.4</c:v>
                </c:pt>
                <c:pt idx="10">
                  <c:v>-0.4</c:v>
                </c:pt>
                <c:pt idx="11">
                  <c:v>-1.2</c:v>
                </c:pt>
                <c:pt idx="12">
                  <c:v>-3.5</c:v>
                </c:pt>
                <c:pt idx="13">
                  <c:v>-0.2</c:v>
                </c:pt>
                <c:pt idx="14">
                  <c:v>-2.4</c:v>
                </c:pt>
                <c:pt idx="15">
                  <c:v>3.5</c:v>
                </c:pt>
                <c:pt idx="16">
                  <c:v>5.2</c:v>
                </c:pt>
                <c:pt idx="17">
                  <c:v>0</c:v>
                </c:pt>
                <c:pt idx="18">
                  <c:v>-1.9</c:v>
                </c:pt>
                <c:pt idx="19">
                  <c:v>-2</c:v>
                </c:pt>
                <c:pt idx="20">
                  <c:v>-2.7</c:v>
                </c:pt>
                <c:pt idx="21">
                  <c:v>1.3</c:v>
                </c:pt>
                <c:pt idx="22">
                  <c:v>-0.9</c:v>
                </c:pt>
                <c:pt idx="23">
                  <c:v>-2.9</c:v>
                </c:pt>
                <c:pt idx="24">
                  <c:v>4.2</c:v>
                </c:pt>
                <c:pt idx="25">
                  <c:v>-3</c:v>
                </c:pt>
                <c:pt idx="26">
                  <c:v>-2.9</c:v>
                </c:pt>
                <c:pt idx="27">
                  <c:v>-4.5999999999999996</c:v>
                </c:pt>
                <c:pt idx="28">
                  <c:v>-3.6</c:v>
                </c:pt>
                <c:pt idx="29">
                  <c:v>-3.3</c:v>
                </c:pt>
                <c:pt idx="30">
                  <c:v>-5.9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12-4A66-A78B-8F362801B6D2}"/>
            </c:ext>
          </c:extLst>
        </c:ser>
        <c:ser>
          <c:idx val="1"/>
          <c:order val="1"/>
          <c:tx>
            <c:strRef>
              <c:f>Gennaio!$C$1</c:f>
              <c:strCache>
                <c:ptCount val="1"/>
                <c:pt idx="0">
                  <c:v>Max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Gennaio!$A$2:$A$32</c:f>
              <c:numCache>
                <c:formatCode>m/d/yyyy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Gennaio!$C$2:$C$32</c:f>
              <c:numCache>
                <c:formatCode>0.0</c:formatCode>
                <c:ptCount val="31"/>
                <c:pt idx="0">
                  <c:v>5.7</c:v>
                </c:pt>
                <c:pt idx="1">
                  <c:v>10.4</c:v>
                </c:pt>
                <c:pt idx="2">
                  <c:v>10.6</c:v>
                </c:pt>
                <c:pt idx="3">
                  <c:v>15.2</c:v>
                </c:pt>
                <c:pt idx="4">
                  <c:v>11.4</c:v>
                </c:pt>
                <c:pt idx="5">
                  <c:v>10.1</c:v>
                </c:pt>
                <c:pt idx="6">
                  <c:v>10.1</c:v>
                </c:pt>
                <c:pt idx="7">
                  <c:v>11.1</c:v>
                </c:pt>
                <c:pt idx="8">
                  <c:v>10.199999999999999</c:v>
                </c:pt>
                <c:pt idx="9">
                  <c:v>14.1</c:v>
                </c:pt>
                <c:pt idx="10">
                  <c:v>15.9</c:v>
                </c:pt>
                <c:pt idx="11">
                  <c:v>14.1</c:v>
                </c:pt>
                <c:pt idx="12">
                  <c:v>11.7</c:v>
                </c:pt>
                <c:pt idx="13">
                  <c:v>7.8</c:v>
                </c:pt>
                <c:pt idx="14">
                  <c:v>9.1999999999999993</c:v>
                </c:pt>
                <c:pt idx="15">
                  <c:v>7</c:v>
                </c:pt>
                <c:pt idx="16">
                  <c:v>10.6</c:v>
                </c:pt>
                <c:pt idx="17">
                  <c:v>8.6</c:v>
                </c:pt>
                <c:pt idx="18">
                  <c:v>8.9</c:v>
                </c:pt>
                <c:pt idx="19">
                  <c:v>9.9</c:v>
                </c:pt>
                <c:pt idx="20">
                  <c:v>6.1</c:v>
                </c:pt>
                <c:pt idx="21">
                  <c:v>9.1</c:v>
                </c:pt>
                <c:pt idx="22">
                  <c:v>13.1</c:v>
                </c:pt>
                <c:pt idx="23">
                  <c:v>12.3</c:v>
                </c:pt>
                <c:pt idx="24">
                  <c:v>11.2</c:v>
                </c:pt>
                <c:pt idx="25">
                  <c:v>8.8000000000000007</c:v>
                </c:pt>
                <c:pt idx="26">
                  <c:v>8.3000000000000007</c:v>
                </c:pt>
                <c:pt idx="27">
                  <c:v>10.6</c:v>
                </c:pt>
                <c:pt idx="28">
                  <c:v>5.3</c:v>
                </c:pt>
                <c:pt idx="29">
                  <c:v>8.1</c:v>
                </c:pt>
                <c:pt idx="3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12-4A66-A78B-8F362801B6D2}"/>
            </c:ext>
          </c:extLst>
        </c:ser>
        <c:ser>
          <c:idx val="2"/>
          <c:order val="2"/>
          <c:tx>
            <c:strRef>
              <c:f>Gennaio!$E$1</c:f>
              <c:strCache>
                <c:ptCount val="1"/>
                <c:pt idx="0">
                  <c:v>Temp Media</c:v>
                </c:pt>
              </c:strCache>
            </c:strRef>
          </c:tx>
          <c:spPr>
            <a:ln w="22225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Gennaio!$A$2:$A$32</c:f>
              <c:numCache>
                <c:formatCode>m/d/yyyy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Gennaio!$E$2:$E$32</c:f>
              <c:numCache>
                <c:formatCode>0.0</c:formatCode>
                <c:ptCount val="31"/>
                <c:pt idx="0">
                  <c:v>-2</c:v>
                </c:pt>
                <c:pt idx="1">
                  <c:v>0.5</c:v>
                </c:pt>
                <c:pt idx="2">
                  <c:v>1.5</c:v>
                </c:pt>
                <c:pt idx="3">
                  <c:v>6.8</c:v>
                </c:pt>
                <c:pt idx="4">
                  <c:v>3.6</c:v>
                </c:pt>
                <c:pt idx="5">
                  <c:v>0</c:v>
                </c:pt>
                <c:pt idx="6" formatCode="General">
                  <c:v>-0.3</c:v>
                </c:pt>
                <c:pt idx="7">
                  <c:v>0.6</c:v>
                </c:pt>
                <c:pt idx="8">
                  <c:v>1.6</c:v>
                </c:pt>
                <c:pt idx="9">
                  <c:v>4.9000000000000004</c:v>
                </c:pt>
                <c:pt idx="10">
                  <c:v>5</c:v>
                </c:pt>
                <c:pt idx="11">
                  <c:v>4.9000000000000004</c:v>
                </c:pt>
                <c:pt idx="12">
                  <c:v>2.7</c:v>
                </c:pt>
                <c:pt idx="13">
                  <c:v>4.2</c:v>
                </c:pt>
                <c:pt idx="14" formatCode="General">
                  <c:v>2.9</c:v>
                </c:pt>
                <c:pt idx="15" formatCode="General">
                  <c:v>5.0999999999999996</c:v>
                </c:pt>
                <c:pt idx="16" formatCode="General">
                  <c:v>7.6</c:v>
                </c:pt>
                <c:pt idx="17" formatCode="General">
                  <c:v>3.6</c:v>
                </c:pt>
                <c:pt idx="18" formatCode="General">
                  <c:v>1.7</c:v>
                </c:pt>
                <c:pt idx="19" formatCode="General">
                  <c:v>2.1</c:v>
                </c:pt>
                <c:pt idx="20" formatCode="General">
                  <c:v>1.7</c:v>
                </c:pt>
                <c:pt idx="21" formatCode="General">
                  <c:v>3.7</c:v>
                </c:pt>
                <c:pt idx="22" formatCode="General">
                  <c:v>3.1</c:v>
                </c:pt>
                <c:pt idx="23" formatCode="General">
                  <c:v>2.5</c:v>
                </c:pt>
                <c:pt idx="24" formatCode="General">
                  <c:v>8.1</c:v>
                </c:pt>
                <c:pt idx="25" formatCode="General">
                  <c:v>2.2999999999999998</c:v>
                </c:pt>
                <c:pt idx="26" formatCode="General">
                  <c:v>0.9</c:v>
                </c:pt>
                <c:pt idx="27" formatCode="General">
                  <c:v>0.5</c:v>
                </c:pt>
                <c:pt idx="28" formatCode="General">
                  <c:v>0.7</c:v>
                </c:pt>
                <c:pt idx="29">
                  <c:v>2</c:v>
                </c:pt>
                <c:pt idx="30" formatCode="General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12-4A66-A78B-8F362801B6D2}"/>
            </c:ext>
          </c:extLst>
        </c:ser>
        <c:ser>
          <c:idx val="5"/>
          <c:order val="5"/>
          <c:tx>
            <c:v>media 09-10-11-12</c:v>
          </c:tx>
          <c:marker>
            <c:symbol val="none"/>
          </c:marker>
          <c:val>
            <c:numRef>
              <c:f>'2015'!$N$2:$N$32</c:f>
              <c:numCache>
                <c:formatCode>0.00</c:formatCode>
                <c:ptCount val="31"/>
                <c:pt idx="0">
                  <c:v>0.17500000000000004</c:v>
                </c:pt>
                <c:pt idx="1">
                  <c:v>1.2750000000000001</c:v>
                </c:pt>
                <c:pt idx="2">
                  <c:v>0.41666666666666669</c:v>
                </c:pt>
                <c:pt idx="3">
                  <c:v>0.74166666666666681</c:v>
                </c:pt>
                <c:pt idx="4">
                  <c:v>1.7250000000000003</c:v>
                </c:pt>
                <c:pt idx="5">
                  <c:v>2.7583333333333333</c:v>
                </c:pt>
                <c:pt idx="6">
                  <c:v>2.5749999999999997</c:v>
                </c:pt>
                <c:pt idx="7">
                  <c:v>3.4083333333333332</c:v>
                </c:pt>
                <c:pt idx="8">
                  <c:v>3.8083333333333336</c:v>
                </c:pt>
                <c:pt idx="9">
                  <c:v>4.1499999999999995</c:v>
                </c:pt>
                <c:pt idx="10">
                  <c:v>3.0833333333333335</c:v>
                </c:pt>
                <c:pt idx="11">
                  <c:v>1.4749999999999999</c:v>
                </c:pt>
                <c:pt idx="12">
                  <c:v>2.1583333333333337</c:v>
                </c:pt>
                <c:pt idx="13">
                  <c:v>2.2749999999999999</c:v>
                </c:pt>
                <c:pt idx="14">
                  <c:v>1.6666666666666667</c:v>
                </c:pt>
                <c:pt idx="15">
                  <c:v>1.5</c:v>
                </c:pt>
                <c:pt idx="16">
                  <c:v>1.55</c:v>
                </c:pt>
                <c:pt idx="17">
                  <c:v>1.5</c:v>
                </c:pt>
                <c:pt idx="18">
                  <c:v>1.9000000000000001</c:v>
                </c:pt>
                <c:pt idx="19">
                  <c:v>2.1999999999999997</c:v>
                </c:pt>
                <c:pt idx="20">
                  <c:v>2.5166666666666671</c:v>
                </c:pt>
                <c:pt idx="21">
                  <c:v>1.3333333333333333</c:v>
                </c:pt>
                <c:pt idx="22">
                  <c:v>0.83333333333333337</c:v>
                </c:pt>
                <c:pt idx="23">
                  <c:v>1.5</c:v>
                </c:pt>
                <c:pt idx="24">
                  <c:v>0.93333333333333324</c:v>
                </c:pt>
                <c:pt idx="25">
                  <c:v>1.2833333333333334</c:v>
                </c:pt>
                <c:pt idx="26">
                  <c:v>1.0333333333333334</c:v>
                </c:pt>
                <c:pt idx="27">
                  <c:v>1.7833333333333332</c:v>
                </c:pt>
                <c:pt idx="28">
                  <c:v>1.3499999999999999</c:v>
                </c:pt>
                <c:pt idx="29">
                  <c:v>1.6333333333333335</c:v>
                </c:pt>
                <c:pt idx="30">
                  <c:v>1.5333333333333332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12-4A66-A78B-8F362801B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43632"/>
        <c:axId val="432244024"/>
      </c:lineChart>
      <c:dateAx>
        <c:axId val="43224363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crossAx val="432244024"/>
        <c:crosses val="autoZero"/>
        <c:auto val="1"/>
        <c:lblOffset val="100"/>
        <c:baseTimeUnit val="days"/>
      </c:dateAx>
      <c:valAx>
        <c:axId val="432244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24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04219899766296"/>
          <c:y val="0.28125945957527893"/>
          <c:w val="0.1571725835599736"/>
          <c:h val="0.431264504682094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Temperature Febbraio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4112903515249756E-2"/>
          <c:y val="0.10386965484380527"/>
          <c:w val="0.75596557234781137"/>
          <c:h val="0.672097766636387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Febbraio!$D$1</c:f>
              <c:strCache>
                <c:ptCount val="1"/>
                <c:pt idx="0">
                  <c:v>mm pioggia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Febbraio!$A$2:$A$29</c:f>
              <c:numCache>
                <c:formatCode>m/d/yyyy</c:formatCode>
                <c:ptCount val="28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Febbraio!$D$2:$D$29</c:f>
              <c:numCache>
                <c:formatCode>0.0</c:formatCode>
                <c:ptCount val="2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15.6</c:v>
                </c:pt>
                <c:pt idx="5" formatCode="General">
                  <c:v>3</c:v>
                </c:pt>
                <c:pt idx="6" formatCode="General">
                  <c:v>1.2</c:v>
                </c:pt>
                <c:pt idx="7" formatCode="General">
                  <c:v>1.2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9.6</c:v>
                </c:pt>
                <c:pt idx="14">
                  <c:v>3.6</c:v>
                </c:pt>
                <c:pt idx="15">
                  <c:v>0.3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6.6</c:v>
                </c:pt>
                <c:pt idx="21">
                  <c:v>3.3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A-44D5-9274-2D3EBECA4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244808"/>
        <c:axId val="432245200"/>
      </c:barChart>
      <c:lineChart>
        <c:grouping val="standard"/>
        <c:varyColors val="0"/>
        <c:ser>
          <c:idx val="0"/>
          <c:order val="0"/>
          <c:tx>
            <c:strRef>
              <c:f>Febbraio!$E$1</c:f>
              <c:strCache>
                <c:ptCount val="1"/>
                <c:pt idx="0">
                  <c:v>Temp Media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Febbraio!$A$2:$A$29</c:f>
              <c:numCache>
                <c:formatCode>m/d/yyyy</c:formatCode>
                <c:ptCount val="28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Febbraio!$E$2:$E$29</c:f>
              <c:numCache>
                <c:formatCode>0.0</c:formatCode>
                <c:ptCount val="28"/>
                <c:pt idx="0">
                  <c:v>-0.4</c:v>
                </c:pt>
                <c:pt idx="1">
                  <c:v>-0.8</c:v>
                </c:pt>
                <c:pt idx="2">
                  <c:v>-0.5</c:v>
                </c:pt>
                <c:pt idx="3">
                  <c:v>2.2000000000000002</c:v>
                </c:pt>
                <c:pt idx="4">
                  <c:v>1.7</c:v>
                </c:pt>
                <c:pt idx="5">
                  <c:v>2</c:v>
                </c:pt>
                <c:pt idx="6">
                  <c:v>2</c:v>
                </c:pt>
                <c:pt idx="7">
                  <c:v>3.8</c:v>
                </c:pt>
                <c:pt idx="8">
                  <c:v>1.7</c:v>
                </c:pt>
                <c:pt idx="9">
                  <c:v>4.0999999999999996</c:v>
                </c:pt>
                <c:pt idx="10">
                  <c:v>3.1</c:v>
                </c:pt>
                <c:pt idx="11">
                  <c:v>2.1</c:v>
                </c:pt>
                <c:pt idx="12">
                  <c:v>4</c:v>
                </c:pt>
                <c:pt idx="13">
                  <c:v>3.6</c:v>
                </c:pt>
                <c:pt idx="14" formatCode="General">
                  <c:v>4.4000000000000004</c:v>
                </c:pt>
                <c:pt idx="15" formatCode="General">
                  <c:v>4.0999999999999996</c:v>
                </c:pt>
                <c:pt idx="16" formatCode="General">
                  <c:v>4.0999999999999996</c:v>
                </c:pt>
                <c:pt idx="17" formatCode="General">
                  <c:v>2.7</c:v>
                </c:pt>
                <c:pt idx="18" formatCode="General">
                  <c:v>2.2000000000000002</c:v>
                </c:pt>
                <c:pt idx="19" formatCode="General">
                  <c:v>3</c:v>
                </c:pt>
                <c:pt idx="20" formatCode="General">
                  <c:v>3.9</c:v>
                </c:pt>
                <c:pt idx="21" formatCode="General">
                  <c:v>5.4</c:v>
                </c:pt>
                <c:pt idx="22" formatCode="General">
                  <c:v>4.5</c:v>
                </c:pt>
                <c:pt idx="23" formatCode="General">
                  <c:v>7</c:v>
                </c:pt>
                <c:pt idx="24" formatCode="General">
                  <c:v>9.5</c:v>
                </c:pt>
                <c:pt idx="25" formatCode="General">
                  <c:v>5.5</c:v>
                </c:pt>
                <c:pt idx="26" formatCode="General">
                  <c:v>6.6</c:v>
                </c:pt>
                <c:pt idx="27" formatCode="General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A-44D5-9274-2D3EBECA46B7}"/>
            </c:ext>
          </c:extLst>
        </c:ser>
        <c:ser>
          <c:idx val="1"/>
          <c:order val="1"/>
          <c:tx>
            <c:strRef>
              <c:f>Febbraio!$B$1</c:f>
              <c:strCache>
                <c:ptCount val="1"/>
                <c:pt idx="0">
                  <c:v>Min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Febbraio!$A$2:$A$29</c:f>
              <c:numCache>
                <c:formatCode>m/d/yyyy</c:formatCode>
                <c:ptCount val="28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Febbraio!$B$2:$B$29</c:f>
              <c:numCache>
                <c:formatCode>General</c:formatCode>
                <c:ptCount val="28"/>
                <c:pt idx="0" formatCode="0.0">
                  <c:v>-5.5</c:v>
                </c:pt>
                <c:pt idx="1">
                  <c:v>-5.6</c:v>
                </c:pt>
                <c:pt idx="2" formatCode="0.0">
                  <c:v>-5.6</c:v>
                </c:pt>
                <c:pt idx="3" formatCode="0.0">
                  <c:v>-2.6</c:v>
                </c:pt>
                <c:pt idx="4" formatCode="0.0">
                  <c:v>0.1</c:v>
                </c:pt>
                <c:pt idx="5" formatCode="0.0">
                  <c:v>0.8</c:v>
                </c:pt>
                <c:pt idx="6" formatCode="0.0">
                  <c:v>-1</c:v>
                </c:pt>
                <c:pt idx="7" formatCode="0.0">
                  <c:v>-2.8</c:v>
                </c:pt>
                <c:pt idx="8" formatCode="0.0">
                  <c:v>-3.7</c:v>
                </c:pt>
                <c:pt idx="9" formatCode="0.0">
                  <c:v>-1.8</c:v>
                </c:pt>
                <c:pt idx="10" formatCode="0.0">
                  <c:v>-2.4</c:v>
                </c:pt>
                <c:pt idx="11" formatCode="0.0">
                  <c:v>-2.7</c:v>
                </c:pt>
                <c:pt idx="12" formatCode="0.0">
                  <c:v>-1.1000000000000001</c:v>
                </c:pt>
                <c:pt idx="13" formatCode="0.0">
                  <c:v>2.4</c:v>
                </c:pt>
                <c:pt idx="14" formatCode="0.0">
                  <c:v>2.5</c:v>
                </c:pt>
                <c:pt idx="15" formatCode="0.0">
                  <c:v>-0.2</c:v>
                </c:pt>
                <c:pt idx="16" formatCode="0.0">
                  <c:v>-1.1000000000000001</c:v>
                </c:pt>
                <c:pt idx="17" formatCode="0.0">
                  <c:v>-2</c:v>
                </c:pt>
                <c:pt idx="18" formatCode="0.0">
                  <c:v>-3.6</c:v>
                </c:pt>
                <c:pt idx="19" formatCode="0.0">
                  <c:v>-3.8</c:v>
                </c:pt>
                <c:pt idx="20" formatCode="0.0">
                  <c:v>2.8</c:v>
                </c:pt>
                <c:pt idx="21" formatCode="0.0">
                  <c:v>0.8</c:v>
                </c:pt>
                <c:pt idx="22" formatCode="0.0">
                  <c:v>-1.3</c:v>
                </c:pt>
                <c:pt idx="23" formatCode="0.0">
                  <c:v>2.2999999999999998</c:v>
                </c:pt>
                <c:pt idx="24" formatCode="0.0">
                  <c:v>2.6</c:v>
                </c:pt>
                <c:pt idx="25" formatCode="0.0">
                  <c:v>0.3</c:v>
                </c:pt>
                <c:pt idx="26" formatCode="0.0">
                  <c:v>3.3</c:v>
                </c:pt>
                <c:pt idx="27" formatCode="0.0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A-44D5-9274-2D3EBECA46B7}"/>
            </c:ext>
          </c:extLst>
        </c:ser>
        <c:ser>
          <c:idx val="2"/>
          <c:order val="2"/>
          <c:tx>
            <c:strRef>
              <c:f>Febbraio!$C$1</c:f>
              <c:strCache>
                <c:ptCount val="1"/>
                <c:pt idx="0">
                  <c:v>Max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Febbraio!$A$2:$A$29</c:f>
              <c:numCache>
                <c:formatCode>m/d/yyyy</c:formatCode>
                <c:ptCount val="28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Febbraio!$C$2:$C$29</c:f>
              <c:numCache>
                <c:formatCode>0.0</c:formatCode>
                <c:ptCount val="28"/>
                <c:pt idx="0">
                  <c:v>8.4</c:v>
                </c:pt>
                <c:pt idx="1">
                  <c:v>10</c:v>
                </c:pt>
                <c:pt idx="2">
                  <c:v>6.1</c:v>
                </c:pt>
                <c:pt idx="3">
                  <c:v>8.6999999999999993</c:v>
                </c:pt>
                <c:pt idx="4">
                  <c:v>5.0999999999999996</c:v>
                </c:pt>
                <c:pt idx="5">
                  <c:v>2.9</c:v>
                </c:pt>
                <c:pt idx="6">
                  <c:v>4.3</c:v>
                </c:pt>
                <c:pt idx="7">
                  <c:v>11.4</c:v>
                </c:pt>
                <c:pt idx="8">
                  <c:v>8.9</c:v>
                </c:pt>
                <c:pt idx="9">
                  <c:v>14.6</c:v>
                </c:pt>
                <c:pt idx="10">
                  <c:v>13.7</c:v>
                </c:pt>
                <c:pt idx="11">
                  <c:v>10.5</c:v>
                </c:pt>
                <c:pt idx="12">
                  <c:v>8.4</c:v>
                </c:pt>
                <c:pt idx="13">
                  <c:v>4.8</c:v>
                </c:pt>
                <c:pt idx="14">
                  <c:v>7.4</c:v>
                </c:pt>
                <c:pt idx="15">
                  <c:v>11.8</c:v>
                </c:pt>
                <c:pt idx="16">
                  <c:v>13.2</c:v>
                </c:pt>
                <c:pt idx="17">
                  <c:v>10.6</c:v>
                </c:pt>
                <c:pt idx="18">
                  <c:v>11.7</c:v>
                </c:pt>
                <c:pt idx="19">
                  <c:v>10.9</c:v>
                </c:pt>
                <c:pt idx="20">
                  <c:v>6</c:v>
                </c:pt>
                <c:pt idx="21">
                  <c:v>10.9</c:v>
                </c:pt>
                <c:pt idx="22">
                  <c:v>12.4</c:v>
                </c:pt>
                <c:pt idx="23">
                  <c:v>10.9</c:v>
                </c:pt>
                <c:pt idx="24">
                  <c:v>12.7</c:v>
                </c:pt>
                <c:pt idx="25">
                  <c:v>11.7</c:v>
                </c:pt>
                <c:pt idx="26">
                  <c:v>12.3</c:v>
                </c:pt>
                <c:pt idx="27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FA-44D5-9274-2D3EBECA46B7}"/>
            </c:ext>
          </c:extLst>
        </c:ser>
        <c:ser>
          <c:idx val="4"/>
          <c:order val="4"/>
          <c:tx>
            <c:v>Media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'2015'!$N$33:$N$60</c:f>
              <c:numCache>
                <c:formatCode>0.00</c:formatCode>
                <c:ptCount val="28"/>
                <c:pt idx="0">
                  <c:v>0.81666666666666654</c:v>
                </c:pt>
                <c:pt idx="1">
                  <c:v>1.95</c:v>
                </c:pt>
                <c:pt idx="2">
                  <c:v>3.0333333333333332</c:v>
                </c:pt>
                <c:pt idx="3">
                  <c:v>2</c:v>
                </c:pt>
                <c:pt idx="4">
                  <c:v>2.5833333333333335</c:v>
                </c:pt>
                <c:pt idx="5">
                  <c:v>1.8833333333333335</c:v>
                </c:pt>
                <c:pt idx="6">
                  <c:v>2.65</c:v>
                </c:pt>
                <c:pt idx="7">
                  <c:v>1.9333333333333333</c:v>
                </c:pt>
                <c:pt idx="8">
                  <c:v>1.7</c:v>
                </c:pt>
                <c:pt idx="9">
                  <c:v>1.6499999999999997</c:v>
                </c:pt>
                <c:pt idx="10">
                  <c:v>2.0833333333333335</c:v>
                </c:pt>
                <c:pt idx="11">
                  <c:v>1.6833333333333333</c:v>
                </c:pt>
                <c:pt idx="12">
                  <c:v>1.8</c:v>
                </c:pt>
                <c:pt idx="13">
                  <c:v>2.0500000000000003</c:v>
                </c:pt>
                <c:pt idx="14">
                  <c:v>2.7666666666666662</c:v>
                </c:pt>
                <c:pt idx="15">
                  <c:v>3.6999999999999993</c:v>
                </c:pt>
                <c:pt idx="16">
                  <c:v>4.416666666666667</c:v>
                </c:pt>
                <c:pt idx="17">
                  <c:v>4.6000000000000005</c:v>
                </c:pt>
                <c:pt idx="18">
                  <c:v>4.1499999999999995</c:v>
                </c:pt>
                <c:pt idx="19">
                  <c:v>4.3999999999999995</c:v>
                </c:pt>
                <c:pt idx="20">
                  <c:v>4.05</c:v>
                </c:pt>
                <c:pt idx="21">
                  <c:v>3.8666666666666667</c:v>
                </c:pt>
                <c:pt idx="22">
                  <c:v>2.7666666666666671</c:v>
                </c:pt>
                <c:pt idx="23">
                  <c:v>4.0166666666666666</c:v>
                </c:pt>
                <c:pt idx="24">
                  <c:v>4.4833333333333334</c:v>
                </c:pt>
                <c:pt idx="25">
                  <c:v>4.7</c:v>
                </c:pt>
                <c:pt idx="26">
                  <c:v>4.9666666666666659</c:v>
                </c:pt>
                <c:pt idx="27">
                  <c:v>5.2333333333333325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FA-44D5-9274-2D3EBECA4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44808"/>
        <c:axId val="432245200"/>
      </c:lineChart>
      <c:dateAx>
        <c:axId val="43224480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crossAx val="43224520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432245200"/>
        <c:scaling>
          <c:orientation val="minMax"/>
          <c:max val="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2448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00128915897253"/>
          <c:y val="0.20049518100889499"/>
          <c:w val="0.14987883673735619"/>
          <c:h val="0.474342257508849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aseline="0"/>
            </a:pPr>
            <a:r>
              <a:rPr lang="en-US" sz="1600" baseline="0"/>
              <a:t>Temperature MARZO 2015</a:t>
            </a:r>
          </a:p>
        </c:rich>
      </c:tx>
      <c:layout>
        <c:manualLayout>
          <c:xMode val="edge"/>
          <c:yMode val="edge"/>
          <c:x val="0.33284229471316085"/>
          <c:y val="3.7426529239023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7143032525515"/>
          <c:y val="0.19524617996604415"/>
          <c:w val="0.65828572576530631"/>
          <c:h val="0.5976230899830220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Marzo!$D$1</c:f>
              <c:strCache>
                <c:ptCount val="1"/>
                <c:pt idx="0">
                  <c:v>mm pioggia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Marzo!$A$2:$A$32</c:f>
              <c:numCache>
                <c:formatCode>m/d/yyyy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Marzo!$D$2:$D$32</c:f>
              <c:numCache>
                <c:formatCode>General</c:formatCode>
                <c:ptCount val="31"/>
                <c:pt idx="0">
                  <c:v>0</c:v>
                </c:pt>
                <c:pt idx="1">
                  <c:v>0.9</c:v>
                </c:pt>
                <c:pt idx="2">
                  <c:v>0</c:v>
                </c:pt>
                <c:pt idx="3">
                  <c:v>0</c:v>
                </c:pt>
                <c:pt idx="4">
                  <c:v>0.3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2.7</c:v>
                </c:pt>
                <c:pt idx="22">
                  <c:v>0</c:v>
                </c:pt>
                <c:pt idx="23">
                  <c:v>3.3</c:v>
                </c:pt>
                <c:pt idx="24">
                  <c:v>0.6</c:v>
                </c:pt>
                <c:pt idx="25">
                  <c:v>5.0999999999999996</c:v>
                </c:pt>
                <c:pt idx="26">
                  <c:v>2.7</c:v>
                </c:pt>
                <c:pt idx="27">
                  <c:v>0</c:v>
                </c:pt>
                <c:pt idx="28">
                  <c:v>0</c:v>
                </c:pt>
                <c:pt idx="29">
                  <c:v>1.2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6-4B4E-A1BC-D102850A2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245984"/>
        <c:axId val="432246376"/>
      </c:barChart>
      <c:lineChart>
        <c:grouping val="standard"/>
        <c:varyColors val="0"/>
        <c:ser>
          <c:idx val="0"/>
          <c:order val="0"/>
          <c:tx>
            <c:strRef>
              <c:f>Febbraio!$E$1</c:f>
              <c:strCache>
                <c:ptCount val="1"/>
                <c:pt idx="0">
                  <c:v>Temp Media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Marzo!$A$2:$A$32</c:f>
              <c:numCache>
                <c:formatCode>m/d/yyyy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Marzo!$E$2:$E$32</c:f>
              <c:numCache>
                <c:formatCode>0.0</c:formatCode>
                <c:ptCount val="31"/>
                <c:pt idx="0">
                  <c:v>6.5</c:v>
                </c:pt>
                <c:pt idx="1">
                  <c:v>6.1</c:v>
                </c:pt>
                <c:pt idx="2">
                  <c:v>7.6</c:v>
                </c:pt>
                <c:pt idx="3">
                  <c:v>7.1</c:v>
                </c:pt>
                <c:pt idx="4">
                  <c:v>10.1</c:v>
                </c:pt>
                <c:pt idx="5">
                  <c:v>4.8</c:v>
                </c:pt>
                <c:pt idx="6">
                  <c:v>4.0999999999999996</c:v>
                </c:pt>
                <c:pt idx="7">
                  <c:v>4.5</c:v>
                </c:pt>
                <c:pt idx="8">
                  <c:v>4.0999999999999996</c:v>
                </c:pt>
                <c:pt idx="9">
                  <c:v>6.5</c:v>
                </c:pt>
                <c:pt idx="10">
                  <c:v>10.3</c:v>
                </c:pt>
                <c:pt idx="11">
                  <c:v>9.4</c:v>
                </c:pt>
                <c:pt idx="12">
                  <c:v>6.4</c:v>
                </c:pt>
                <c:pt idx="13">
                  <c:v>7.1</c:v>
                </c:pt>
                <c:pt idx="14">
                  <c:v>8</c:v>
                </c:pt>
                <c:pt idx="15">
                  <c:v>8.1</c:v>
                </c:pt>
                <c:pt idx="16">
                  <c:v>9.1999999999999993</c:v>
                </c:pt>
                <c:pt idx="17">
                  <c:v>8.8000000000000007</c:v>
                </c:pt>
                <c:pt idx="18">
                  <c:v>9.8000000000000007</c:v>
                </c:pt>
                <c:pt idx="19">
                  <c:v>9.9</c:v>
                </c:pt>
                <c:pt idx="20">
                  <c:v>9.3000000000000007</c:v>
                </c:pt>
                <c:pt idx="21">
                  <c:v>8.5</c:v>
                </c:pt>
                <c:pt idx="22">
                  <c:v>10.1</c:v>
                </c:pt>
                <c:pt idx="23">
                  <c:v>10.199999999999999</c:v>
                </c:pt>
                <c:pt idx="24">
                  <c:v>10.1</c:v>
                </c:pt>
                <c:pt idx="25">
                  <c:v>10.7</c:v>
                </c:pt>
                <c:pt idx="26">
                  <c:v>13.5</c:v>
                </c:pt>
                <c:pt idx="27">
                  <c:v>11</c:v>
                </c:pt>
                <c:pt idx="28">
                  <c:v>10.1</c:v>
                </c:pt>
                <c:pt idx="29">
                  <c:v>10.8</c:v>
                </c:pt>
                <c:pt idx="30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6-4B4E-A1BC-D102850A29E1}"/>
            </c:ext>
          </c:extLst>
        </c:ser>
        <c:ser>
          <c:idx val="1"/>
          <c:order val="1"/>
          <c:tx>
            <c:strRef>
              <c:f>Marzo!$B$1</c:f>
              <c:strCache>
                <c:ptCount val="1"/>
                <c:pt idx="0">
                  <c:v>Min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Marzo!$A$2:$A$32</c:f>
              <c:numCache>
                <c:formatCode>m/d/yyyy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Marzo!$B$2:$B$32</c:f>
              <c:numCache>
                <c:formatCode>0.0</c:formatCode>
                <c:ptCount val="31"/>
                <c:pt idx="0">
                  <c:v>0.5</c:v>
                </c:pt>
                <c:pt idx="1">
                  <c:v>2.2000000000000002</c:v>
                </c:pt>
                <c:pt idx="2">
                  <c:v>0.7</c:v>
                </c:pt>
                <c:pt idx="3">
                  <c:v>-0.1</c:v>
                </c:pt>
                <c:pt idx="4">
                  <c:v>7.7</c:v>
                </c:pt>
                <c:pt idx="5">
                  <c:v>-3</c:v>
                </c:pt>
                <c:pt idx="6">
                  <c:v>-3</c:v>
                </c:pt>
                <c:pt idx="7">
                  <c:v>-2.2999999999999998</c:v>
                </c:pt>
                <c:pt idx="8">
                  <c:v>-1.8</c:v>
                </c:pt>
                <c:pt idx="9">
                  <c:v>-1.6</c:v>
                </c:pt>
                <c:pt idx="10">
                  <c:v>1.7</c:v>
                </c:pt>
                <c:pt idx="11">
                  <c:v>1.6</c:v>
                </c:pt>
                <c:pt idx="12">
                  <c:v>-1.7</c:v>
                </c:pt>
                <c:pt idx="13">
                  <c:v>2.1</c:v>
                </c:pt>
                <c:pt idx="14">
                  <c:v>3.5</c:v>
                </c:pt>
                <c:pt idx="15">
                  <c:v>5.8</c:v>
                </c:pt>
                <c:pt idx="16">
                  <c:v>5.9</c:v>
                </c:pt>
                <c:pt idx="17">
                  <c:v>1.9</c:v>
                </c:pt>
                <c:pt idx="18">
                  <c:v>3.4</c:v>
                </c:pt>
                <c:pt idx="19">
                  <c:v>4.9000000000000004</c:v>
                </c:pt>
                <c:pt idx="20">
                  <c:v>7.3</c:v>
                </c:pt>
                <c:pt idx="21">
                  <c:v>6.2</c:v>
                </c:pt>
                <c:pt idx="22">
                  <c:v>2.7</c:v>
                </c:pt>
                <c:pt idx="23">
                  <c:v>7.1</c:v>
                </c:pt>
                <c:pt idx="24">
                  <c:v>7.3</c:v>
                </c:pt>
                <c:pt idx="25">
                  <c:v>7.7</c:v>
                </c:pt>
                <c:pt idx="26">
                  <c:v>6</c:v>
                </c:pt>
                <c:pt idx="27">
                  <c:v>2.7</c:v>
                </c:pt>
                <c:pt idx="28">
                  <c:v>2.2999999999999998</c:v>
                </c:pt>
                <c:pt idx="29">
                  <c:v>3.2</c:v>
                </c:pt>
                <c:pt idx="30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76-4B4E-A1BC-D102850A29E1}"/>
            </c:ext>
          </c:extLst>
        </c:ser>
        <c:ser>
          <c:idx val="2"/>
          <c:order val="2"/>
          <c:tx>
            <c:strRef>
              <c:f>Marzo!$C$1</c:f>
              <c:strCache>
                <c:ptCount val="1"/>
                <c:pt idx="0">
                  <c:v>Max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Marzo!$A$2:$A$32</c:f>
              <c:numCache>
                <c:formatCode>m/d/yyyy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Marzo!$C$2:$C$32</c:f>
              <c:numCache>
                <c:formatCode>0.0</c:formatCode>
                <c:ptCount val="31"/>
                <c:pt idx="0">
                  <c:v>13.7</c:v>
                </c:pt>
                <c:pt idx="1">
                  <c:v>10.3</c:v>
                </c:pt>
                <c:pt idx="2">
                  <c:v>15.4</c:v>
                </c:pt>
                <c:pt idx="3">
                  <c:v>13.2</c:v>
                </c:pt>
                <c:pt idx="4">
                  <c:v>12.8</c:v>
                </c:pt>
                <c:pt idx="5">
                  <c:v>14.3</c:v>
                </c:pt>
                <c:pt idx="6">
                  <c:v>13</c:v>
                </c:pt>
                <c:pt idx="7">
                  <c:v>14</c:v>
                </c:pt>
                <c:pt idx="8">
                  <c:v>11.4</c:v>
                </c:pt>
                <c:pt idx="9">
                  <c:v>16.2</c:v>
                </c:pt>
                <c:pt idx="10">
                  <c:v>17.7</c:v>
                </c:pt>
                <c:pt idx="11">
                  <c:v>15.4</c:v>
                </c:pt>
                <c:pt idx="12">
                  <c:v>14.8</c:v>
                </c:pt>
                <c:pt idx="13">
                  <c:v>12.5</c:v>
                </c:pt>
                <c:pt idx="14">
                  <c:v>12.1</c:v>
                </c:pt>
                <c:pt idx="15">
                  <c:v>11.2</c:v>
                </c:pt>
                <c:pt idx="16">
                  <c:v>15</c:v>
                </c:pt>
                <c:pt idx="17">
                  <c:v>15.5</c:v>
                </c:pt>
                <c:pt idx="18">
                  <c:v>17</c:v>
                </c:pt>
                <c:pt idx="19">
                  <c:v>14.8</c:v>
                </c:pt>
                <c:pt idx="20">
                  <c:v>12.1</c:v>
                </c:pt>
                <c:pt idx="21">
                  <c:v>12.1</c:v>
                </c:pt>
                <c:pt idx="22">
                  <c:v>17.100000000000001</c:v>
                </c:pt>
                <c:pt idx="23">
                  <c:v>13.7</c:v>
                </c:pt>
                <c:pt idx="24">
                  <c:v>14.7</c:v>
                </c:pt>
                <c:pt idx="25">
                  <c:v>14.2</c:v>
                </c:pt>
                <c:pt idx="26">
                  <c:v>19</c:v>
                </c:pt>
                <c:pt idx="27">
                  <c:v>18.3</c:v>
                </c:pt>
                <c:pt idx="28">
                  <c:v>17.899999999999999</c:v>
                </c:pt>
                <c:pt idx="29">
                  <c:v>18.2</c:v>
                </c:pt>
                <c:pt idx="30">
                  <c:v>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76-4B4E-A1BC-D102850A29E1}"/>
            </c:ext>
          </c:extLst>
        </c:ser>
        <c:ser>
          <c:idx val="4"/>
          <c:order val="4"/>
          <c:tx>
            <c:v>Media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'2015'!$N$62:$N$92</c:f>
              <c:numCache>
                <c:formatCode>0.00</c:formatCode>
                <c:ptCount val="31"/>
                <c:pt idx="0">
                  <c:v>6.8833333333333329</c:v>
                </c:pt>
                <c:pt idx="1">
                  <c:v>6.7666666666666666</c:v>
                </c:pt>
                <c:pt idx="2">
                  <c:v>6.1833333333333336</c:v>
                </c:pt>
                <c:pt idx="3">
                  <c:v>7.0333333333333323</c:v>
                </c:pt>
                <c:pt idx="4">
                  <c:v>6.55</c:v>
                </c:pt>
                <c:pt idx="5">
                  <c:v>5.8833333333333337</c:v>
                </c:pt>
                <c:pt idx="6">
                  <c:v>6.7833333333333323</c:v>
                </c:pt>
                <c:pt idx="7">
                  <c:v>5.8500000000000005</c:v>
                </c:pt>
                <c:pt idx="8">
                  <c:v>5.7333333333333334</c:v>
                </c:pt>
                <c:pt idx="9">
                  <c:v>5.2166666666666668</c:v>
                </c:pt>
                <c:pt idx="10">
                  <c:v>6.333333333333333</c:v>
                </c:pt>
                <c:pt idx="11">
                  <c:v>7.2833333333333323</c:v>
                </c:pt>
                <c:pt idx="12">
                  <c:v>7.1166666666666671</c:v>
                </c:pt>
                <c:pt idx="13">
                  <c:v>7.916666666666667</c:v>
                </c:pt>
                <c:pt idx="14">
                  <c:v>8.5833333333333339</c:v>
                </c:pt>
                <c:pt idx="15">
                  <c:v>8.3833333333333329</c:v>
                </c:pt>
                <c:pt idx="16">
                  <c:v>7.95</c:v>
                </c:pt>
                <c:pt idx="17">
                  <c:v>8.25</c:v>
                </c:pt>
                <c:pt idx="18">
                  <c:v>9.6833333333333336</c:v>
                </c:pt>
                <c:pt idx="19">
                  <c:v>8.4</c:v>
                </c:pt>
                <c:pt idx="20">
                  <c:v>8.9500000000000011</c:v>
                </c:pt>
                <c:pt idx="21">
                  <c:v>8.3833333333333329</c:v>
                </c:pt>
                <c:pt idx="22">
                  <c:v>9.7666666666666675</c:v>
                </c:pt>
                <c:pt idx="23">
                  <c:v>9.4666666666666668</c:v>
                </c:pt>
                <c:pt idx="24">
                  <c:v>8.4499999999999993</c:v>
                </c:pt>
                <c:pt idx="25">
                  <c:v>8.8166666666666664</c:v>
                </c:pt>
                <c:pt idx="26">
                  <c:v>9.4</c:v>
                </c:pt>
                <c:pt idx="27">
                  <c:v>9.4166666666666679</c:v>
                </c:pt>
                <c:pt idx="28">
                  <c:v>10.133333333333333</c:v>
                </c:pt>
                <c:pt idx="29">
                  <c:v>11.533333333333333</c:v>
                </c:pt>
                <c:pt idx="30">
                  <c:v>11.166666666666666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76-4B4E-A1BC-D102850A2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45984"/>
        <c:axId val="432246376"/>
      </c:lineChart>
      <c:dateAx>
        <c:axId val="43224598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crossAx val="432246376"/>
        <c:crosses val="autoZero"/>
        <c:auto val="1"/>
        <c:lblOffset val="100"/>
        <c:baseTimeUnit val="days"/>
      </c:dateAx>
      <c:valAx>
        <c:axId val="432246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24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73927493709841"/>
          <c:y val="0.34420694364453136"/>
          <c:w val="0.16714797752651578"/>
          <c:h val="0.329949851304225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Temperature APRILE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113527740148116E-2"/>
          <c:y val="0.15853728777207687"/>
          <c:w val="0.79089253305551266"/>
          <c:h val="0.6393756550807934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Aprile!$D$1</c:f>
              <c:strCache>
                <c:ptCount val="1"/>
                <c:pt idx="0">
                  <c:v>mm pioggia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Aprile!$A$2:$A$31</c:f>
              <c:numCache>
                <c:formatCode>m/d/yyyy</c:formatCode>
                <c:ptCount val="30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Aprile!$D$2:$D$31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2.4</c:v>
                </c:pt>
                <c:pt idx="17">
                  <c:v>0</c:v>
                </c:pt>
                <c:pt idx="18">
                  <c:v>0.3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1.2</c:v>
                </c:pt>
                <c:pt idx="26">
                  <c:v>7.5</c:v>
                </c:pt>
                <c:pt idx="27">
                  <c:v>0.3</c:v>
                </c:pt>
                <c:pt idx="28">
                  <c:v>0</c:v>
                </c:pt>
                <c:pt idx="29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8-4AE4-9760-ECAE6C9D4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247160"/>
        <c:axId val="432247552"/>
      </c:barChart>
      <c:lineChart>
        <c:grouping val="standard"/>
        <c:varyColors val="0"/>
        <c:ser>
          <c:idx val="0"/>
          <c:order val="0"/>
          <c:tx>
            <c:strRef>
              <c:f>Febbraio!$E$1</c:f>
              <c:strCache>
                <c:ptCount val="1"/>
                <c:pt idx="0">
                  <c:v>Temp Media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Aprile!$A$2:$A$31</c:f>
              <c:numCache>
                <c:formatCode>m/d/yyyy</c:formatCode>
                <c:ptCount val="30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Aprile!$E$2:$E$31</c:f>
              <c:numCache>
                <c:formatCode>0.0</c:formatCode>
                <c:ptCount val="30"/>
                <c:pt idx="0">
                  <c:v>14.3</c:v>
                </c:pt>
                <c:pt idx="1">
                  <c:v>11.5</c:v>
                </c:pt>
                <c:pt idx="2">
                  <c:v>12.4</c:v>
                </c:pt>
                <c:pt idx="3">
                  <c:v>9.4</c:v>
                </c:pt>
                <c:pt idx="4">
                  <c:v>7</c:v>
                </c:pt>
                <c:pt idx="5">
                  <c:v>6.1</c:v>
                </c:pt>
                <c:pt idx="6">
                  <c:v>7.8</c:v>
                </c:pt>
                <c:pt idx="7">
                  <c:v>8.6</c:v>
                </c:pt>
                <c:pt idx="8">
                  <c:v>10.4</c:v>
                </c:pt>
                <c:pt idx="9">
                  <c:v>11.7</c:v>
                </c:pt>
                <c:pt idx="10">
                  <c:v>12</c:v>
                </c:pt>
                <c:pt idx="11">
                  <c:v>12.8</c:v>
                </c:pt>
                <c:pt idx="12">
                  <c:v>14.1</c:v>
                </c:pt>
                <c:pt idx="13">
                  <c:v>16.899999999999999</c:v>
                </c:pt>
                <c:pt idx="14">
                  <c:v>14.3</c:v>
                </c:pt>
                <c:pt idx="15">
                  <c:v>14.6</c:v>
                </c:pt>
                <c:pt idx="16">
                  <c:v>12.9</c:v>
                </c:pt>
                <c:pt idx="17">
                  <c:v>11.7</c:v>
                </c:pt>
                <c:pt idx="18">
                  <c:v>10.4</c:v>
                </c:pt>
                <c:pt idx="19">
                  <c:v>10.5</c:v>
                </c:pt>
                <c:pt idx="20">
                  <c:v>13</c:v>
                </c:pt>
                <c:pt idx="21">
                  <c:v>15.2</c:v>
                </c:pt>
                <c:pt idx="22">
                  <c:v>13.7</c:v>
                </c:pt>
                <c:pt idx="23">
                  <c:v>13.6</c:v>
                </c:pt>
                <c:pt idx="24">
                  <c:v>14.3</c:v>
                </c:pt>
                <c:pt idx="25">
                  <c:v>13.1</c:v>
                </c:pt>
                <c:pt idx="26">
                  <c:v>12.7</c:v>
                </c:pt>
                <c:pt idx="27">
                  <c:v>15.5</c:v>
                </c:pt>
                <c:pt idx="28">
                  <c:v>13</c:v>
                </c:pt>
                <c:pt idx="29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48-4AE4-9760-ECAE6C9D4589}"/>
            </c:ext>
          </c:extLst>
        </c:ser>
        <c:ser>
          <c:idx val="1"/>
          <c:order val="1"/>
          <c:tx>
            <c:strRef>
              <c:f>Aprile!$B$1</c:f>
              <c:strCache>
                <c:ptCount val="1"/>
                <c:pt idx="0">
                  <c:v>Min</c:v>
                </c:pt>
              </c:strCache>
            </c:strRef>
          </c:tx>
          <c:marker>
            <c:symbol val="none"/>
          </c:marker>
          <c:cat>
            <c:numRef>
              <c:f>Aprile!$A$2:$A$31</c:f>
              <c:numCache>
                <c:formatCode>m/d/yyyy</c:formatCode>
                <c:ptCount val="30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Aprile!$B$2:$B$31</c:f>
              <c:numCache>
                <c:formatCode>0.0</c:formatCode>
                <c:ptCount val="30"/>
                <c:pt idx="0">
                  <c:v>10</c:v>
                </c:pt>
                <c:pt idx="1">
                  <c:v>0.9</c:v>
                </c:pt>
                <c:pt idx="2">
                  <c:v>4.0999999999999996</c:v>
                </c:pt>
                <c:pt idx="3">
                  <c:v>4.9000000000000004</c:v>
                </c:pt>
                <c:pt idx="4">
                  <c:v>2.6</c:v>
                </c:pt>
                <c:pt idx="5">
                  <c:v>-3.4</c:v>
                </c:pt>
                <c:pt idx="6">
                  <c:v>-0.9</c:v>
                </c:pt>
                <c:pt idx="7">
                  <c:v>-1.9</c:v>
                </c:pt>
                <c:pt idx="8">
                  <c:v>0.9</c:v>
                </c:pt>
                <c:pt idx="9">
                  <c:v>1.8</c:v>
                </c:pt>
                <c:pt idx="10">
                  <c:v>3.6</c:v>
                </c:pt>
                <c:pt idx="11">
                  <c:v>3</c:v>
                </c:pt>
                <c:pt idx="12">
                  <c:v>4.5</c:v>
                </c:pt>
                <c:pt idx="13">
                  <c:v>8.3000000000000007</c:v>
                </c:pt>
                <c:pt idx="14">
                  <c:v>3.3</c:v>
                </c:pt>
                <c:pt idx="15">
                  <c:v>5.5</c:v>
                </c:pt>
                <c:pt idx="16">
                  <c:v>7.7</c:v>
                </c:pt>
                <c:pt idx="17">
                  <c:v>4.5</c:v>
                </c:pt>
                <c:pt idx="18">
                  <c:v>4.5999999999999996</c:v>
                </c:pt>
                <c:pt idx="19">
                  <c:v>0.9</c:v>
                </c:pt>
                <c:pt idx="20">
                  <c:v>2.2000000000000002</c:v>
                </c:pt>
                <c:pt idx="21">
                  <c:v>3.3</c:v>
                </c:pt>
                <c:pt idx="22">
                  <c:v>5.5</c:v>
                </c:pt>
                <c:pt idx="23">
                  <c:v>4.4000000000000004</c:v>
                </c:pt>
                <c:pt idx="24">
                  <c:v>9.9</c:v>
                </c:pt>
                <c:pt idx="25">
                  <c:v>9.9</c:v>
                </c:pt>
                <c:pt idx="26">
                  <c:v>10.8</c:v>
                </c:pt>
                <c:pt idx="27">
                  <c:v>9.3000000000000007</c:v>
                </c:pt>
                <c:pt idx="28">
                  <c:v>3.5</c:v>
                </c:pt>
                <c:pt idx="29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48-4AE4-9760-ECAE6C9D4589}"/>
            </c:ext>
          </c:extLst>
        </c:ser>
        <c:ser>
          <c:idx val="2"/>
          <c:order val="2"/>
          <c:tx>
            <c:strRef>
              <c:f>Aprile!$C$1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Aprile!$A$2:$A$31</c:f>
              <c:numCache>
                <c:formatCode>m/d/yyyy</c:formatCode>
                <c:ptCount val="30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Aprile!$C$2:$C$31</c:f>
              <c:numCache>
                <c:formatCode>0.0</c:formatCode>
                <c:ptCount val="30"/>
                <c:pt idx="0">
                  <c:v>17</c:v>
                </c:pt>
                <c:pt idx="1">
                  <c:v>18.2</c:v>
                </c:pt>
                <c:pt idx="2">
                  <c:v>16.2</c:v>
                </c:pt>
                <c:pt idx="3">
                  <c:v>12.6</c:v>
                </c:pt>
                <c:pt idx="4">
                  <c:v>9.3000000000000007</c:v>
                </c:pt>
                <c:pt idx="5">
                  <c:v>14.4</c:v>
                </c:pt>
                <c:pt idx="6">
                  <c:v>15.4</c:v>
                </c:pt>
                <c:pt idx="7">
                  <c:v>19.7</c:v>
                </c:pt>
                <c:pt idx="8">
                  <c:v>20.2</c:v>
                </c:pt>
                <c:pt idx="9">
                  <c:v>21.5</c:v>
                </c:pt>
                <c:pt idx="10">
                  <c:v>20.2</c:v>
                </c:pt>
                <c:pt idx="11">
                  <c:v>22.7</c:v>
                </c:pt>
                <c:pt idx="12">
                  <c:v>24.8</c:v>
                </c:pt>
                <c:pt idx="13">
                  <c:v>25.4</c:v>
                </c:pt>
                <c:pt idx="14">
                  <c:v>24.9</c:v>
                </c:pt>
                <c:pt idx="15">
                  <c:v>22.5</c:v>
                </c:pt>
                <c:pt idx="16">
                  <c:v>16.3</c:v>
                </c:pt>
                <c:pt idx="17">
                  <c:v>20.100000000000001</c:v>
                </c:pt>
                <c:pt idx="18">
                  <c:v>16.399999999999999</c:v>
                </c:pt>
                <c:pt idx="19">
                  <c:v>20.5</c:v>
                </c:pt>
                <c:pt idx="20">
                  <c:v>23.8</c:v>
                </c:pt>
                <c:pt idx="21">
                  <c:v>25.4</c:v>
                </c:pt>
                <c:pt idx="22">
                  <c:v>22.5</c:v>
                </c:pt>
                <c:pt idx="23">
                  <c:v>21.4</c:v>
                </c:pt>
                <c:pt idx="24">
                  <c:v>18.2</c:v>
                </c:pt>
                <c:pt idx="25">
                  <c:v>17</c:v>
                </c:pt>
                <c:pt idx="26">
                  <c:v>14.3</c:v>
                </c:pt>
                <c:pt idx="27">
                  <c:v>21.9</c:v>
                </c:pt>
                <c:pt idx="28">
                  <c:v>20.100000000000001</c:v>
                </c:pt>
                <c:pt idx="29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48-4AE4-9760-ECAE6C9D4589}"/>
            </c:ext>
          </c:extLst>
        </c:ser>
        <c:ser>
          <c:idx val="4"/>
          <c:order val="4"/>
          <c:tx>
            <c:v>Media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'2015'!$N$93:$N$122</c:f>
              <c:numCache>
                <c:formatCode>0.00</c:formatCode>
                <c:ptCount val="30"/>
                <c:pt idx="0">
                  <c:v>10.066666666666668</c:v>
                </c:pt>
                <c:pt idx="1">
                  <c:v>10.950000000000001</c:v>
                </c:pt>
                <c:pt idx="2">
                  <c:v>11.183333333333332</c:v>
                </c:pt>
                <c:pt idx="3">
                  <c:v>11.216666666666669</c:v>
                </c:pt>
                <c:pt idx="4">
                  <c:v>12.016666666666666</c:v>
                </c:pt>
                <c:pt idx="5">
                  <c:v>12.283333333333333</c:v>
                </c:pt>
                <c:pt idx="6">
                  <c:v>12.216666666666667</c:v>
                </c:pt>
                <c:pt idx="7">
                  <c:v>11.933333333333332</c:v>
                </c:pt>
                <c:pt idx="8">
                  <c:v>12.25</c:v>
                </c:pt>
                <c:pt idx="9">
                  <c:v>12.616666666666667</c:v>
                </c:pt>
                <c:pt idx="10">
                  <c:v>11.483333333333334</c:v>
                </c:pt>
                <c:pt idx="11">
                  <c:v>12.033333333333333</c:v>
                </c:pt>
                <c:pt idx="12">
                  <c:v>12.016666666666666</c:v>
                </c:pt>
                <c:pt idx="13">
                  <c:v>12.116666666666667</c:v>
                </c:pt>
                <c:pt idx="14">
                  <c:v>12.333333333333334</c:v>
                </c:pt>
                <c:pt idx="15">
                  <c:v>11.4</c:v>
                </c:pt>
                <c:pt idx="16">
                  <c:v>11.25</c:v>
                </c:pt>
                <c:pt idx="17">
                  <c:v>11.783333333333333</c:v>
                </c:pt>
                <c:pt idx="18">
                  <c:v>12.483333333333333</c:v>
                </c:pt>
                <c:pt idx="19">
                  <c:v>12.266666666666667</c:v>
                </c:pt>
                <c:pt idx="20">
                  <c:v>12.433333333333335</c:v>
                </c:pt>
                <c:pt idx="21">
                  <c:v>13</c:v>
                </c:pt>
                <c:pt idx="22">
                  <c:v>12.899999999999999</c:v>
                </c:pt>
                <c:pt idx="23">
                  <c:v>13.200000000000001</c:v>
                </c:pt>
                <c:pt idx="24">
                  <c:v>14.700000000000001</c:v>
                </c:pt>
                <c:pt idx="25">
                  <c:v>14.266666666666667</c:v>
                </c:pt>
                <c:pt idx="26">
                  <c:v>13.033333333333337</c:v>
                </c:pt>
                <c:pt idx="27">
                  <c:v>14.049999999999999</c:v>
                </c:pt>
                <c:pt idx="28">
                  <c:v>13.933333333333335</c:v>
                </c:pt>
                <c:pt idx="29">
                  <c:v>13.883333333333335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48-4AE4-9760-ECAE6C9D4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47160"/>
        <c:axId val="432247552"/>
      </c:lineChart>
      <c:dateAx>
        <c:axId val="43224716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32247552"/>
        <c:crosses val="autoZero"/>
        <c:auto val="1"/>
        <c:lblOffset val="100"/>
        <c:baseTimeUnit val="days"/>
      </c:dateAx>
      <c:valAx>
        <c:axId val="43224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247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89387080620684"/>
          <c:y val="0.34107005723535011"/>
          <c:w val="0.10800009158076707"/>
          <c:h val="0.3410700572353501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Temperature MAGGIO 2015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74811267170845E-2"/>
          <c:y val="0.18621434408938647"/>
          <c:w val="0.78769537526943123"/>
          <c:h val="0.6279321544568747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Maggio!$D$1</c:f>
              <c:strCache>
                <c:ptCount val="1"/>
                <c:pt idx="0">
                  <c:v>mm pioggia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Maggio!$A$2:$A$32</c:f>
              <c:numCache>
                <c:formatCode>m/d/yyyy</c:formatCode>
                <c:ptCount val="31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</c:numCache>
            </c:numRef>
          </c:cat>
          <c:val>
            <c:numRef>
              <c:f>Maggio!$D$2:$D$32</c:f>
              <c:numCache>
                <c:formatCode>General</c:formatCode>
                <c:ptCount val="31"/>
                <c:pt idx="0">
                  <c:v>15.6</c:v>
                </c:pt>
                <c:pt idx="1">
                  <c:v>1.2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0.3</c:v>
                </c:pt>
                <c:pt idx="6">
                  <c:v>0</c:v>
                </c:pt>
                <c:pt idx="7">
                  <c:v>17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9.1999999999999993</c:v>
                </c:pt>
                <c:pt idx="15">
                  <c:v>7.2</c:v>
                </c:pt>
                <c:pt idx="16">
                  <c:v>6.3</c:v>
                </c:pt>
                <c:pt idx="17">
                  <c:v>0</c:v>
                </c:pt>
                <c:pt idx="18">
                  <c:v>9.3000000000000007</c:v>
                </c:pt>
                <c:pt idx="19">
                  <c:v>25.2</c:v>
                </c:pt>
                <c:pt idx="20">
                  <c:v>0</c:v>
                </c:pt>
                <c:pt idx="21">
                  <c:v>0</c:v>
                </c:pt>
                <c:pt idx="22">
                  <c:v>2.1</c:v>
                </c:pt>
                <c:pt idx="23">
                  <c:v>0</c:v>
                </c:pt>
                <c:pt idx="24">
                  <c:v>1.5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C-4947-AEDB-763B8EDF5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248336"/>
        <c:axId val="432248728"/>
      </c:barChart>
      <c:lineChart>
        <c:grouping val="standard"/>
        <c:varyColors val="0"/>
        <c:ser>
          <c:idx val="0"/>
          <c:order val="0"/>
          <c:tx>
            <c:strRef>
              <c:f>Febbraio!$E$1</c:f>
              <c:strCache>
                <c:ptCount val="1"/>
                <c:pt idx="0">
                  <c:v>Temp Media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Maggio!$A$2:$A$32</c:f>
              <c:numCache>
                <c:formatCode>m/d/yyyy</c:formatCode>
                <c:ptCount val="31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</c:numCache>
            </c:numRef>
          </c:cat>
          <c:val>
            <c:numRef>
              <c:f>Maggio!$E$2:$E$32</c:f>
              <c:numCache>
                <c:formatCode>0.0</c:formatCode>
                <c:ptCount val="31"/>
                <c:pt idx="0">
                  <c:v>12.3</c:v>
                </c:pt>
                <c:pt idx="1">
                  <c:v>16.3</c:v>
                </c:pt>
                <c:pt idx="2">
                  <c:v>16</c:v>
                </c:pt>
                <c:pt idx="3">
                  <c:v>17.3</c:v>
                </c:pt>
                <c:pt idx="4">
                  <c:v>18.2</c:v>
                </c:pt>
                <c:pt idx="5">
                  <c:v>18.899999999999999</c:v>
                </c:pt>
                <c:pt idx="6">
                  <c:v>17.7</c:v>
                </c:pt>
                <c:pt idx="7">
                  <c:v>15.9</c:v>
                </c:pt>
                <c:pt idx="8">
                  <c:v>17.5</c:v>
                </c:pt>
                <c:pt idx="9">
                  <c:v>17.3</c:v>
                </c:pt>
                <c:pt idx="10">
                  <c:v>17.5</c:v>
                </c:pt>
                <c:pt idx="11">
                  <c:v>18.600000000000001</c:v>
                </c:pt>
                <c:pt idx="12">
                  <c:v>19</c:v>
                </c:pt>
                <c:pt idx="13">
                  <c:v>21.9</c:v>
                </c:pt>
                <c:pt idx="14">
                  <c:v>17.5</c:v>
                </c:pt>
                <c:pt idx="15">
                  <c:v>18.8</c:v>
                </c:pt>
                <c:pt idx="16">
                  <c:v>19.7</c:v>
                </c:pt>
                <c:pt idx="17">
                  <c:v>20</c:v>
                </c:pt>
                <c:pt idx="18">
                  <c:v>18.399999999999999</c:v>
                </c:pt>
                <c:pt idx="19">
                  <c:v>13.3</c:v>
                </c:pt>
                <c:pt idx="20">
                  <c:v>12.9</c:v>
                </c:pt>
                <c:pt idx="21">
                  <c:v>13.1</c:v>
                </c:pt>
                <c:pt idx="22">
                  <c:v>13.6</c:v>
                </c:pt>
                <c:pt idx="23">
                  <c:v>15.9</c:v>
                </c:pt>
                <c:pt idx="24">
                  <c:v>16.100000000000001</c:v>
                </c:pt>
                <c:pt idx="25">
                  <c:v>16.100000000000001</c:v>
                </c:pt>
                <c:pt idx="26">
                  <c:v>15.8</c:v>
                </c:pt>
                <c:pt idx="27">
                  <c:v>16.600000000000001</c:v>
                </c:pt>
                <c:pt idx="28">
                  <c:v>17.600000000000001</c:v>
                </c:pt>
                <c:pt idx="29">
                  <c:v>17.899999999999999</c:v>
                </c:pt>
                <c:pt idx="30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C-4947-AEDB-763B8EDF5CFE}"/>
            </c:ext>
          </c:extLst>
        </c:ser>
        <c:ser>
          <c:idx val="1"/>
          <c:order val="1"/>
          <c:tx>
            <c:strRef>
              <c:f>Maggio!$B$1</c:f>
              <c:strCache>
                <c:ptCount val="1"/>
                <c:pt idx="0">
                  <c:v>Min</c:v>
                </c:pt>
              </c:strCache>
            </c:strRef>
          </c:tx>
          <c:marker>
            <c:symbol val="none"/>
          </c:marker>
          <c:cat>
            <c:numRef>
              <c:f>Maggio!$A$2:$A$32</c:f>
              <c:numCache>
                <c:formatCode>m/d/yyyy</c:formatCode>
                <c:ptCount val="31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</c:numCache>
            </c:numRef>
          </c:cat>
          <c:val>
            <c:numRef>
              <c:f>Maggio!$B$2:$B$32</c:f>
              <c:numCache>
                <c:formatCode>0.0</c:formatCode>
                <c:ptCount val="31"/>
                <c:pt idx="0">
                  <c:v>10.9</c:v>
                </c:pt>
                <c:pt idx="1">
                  <c:v>9</c:v>
                </c:pt>
                <c:pt idx="2">
                  <c:v>13</c:v>
                </c:pt>
                <c:pt idx="3">
                  <c:v>14.7</c:v>
                </c:pt>
                <c:pt idx="4">
                  <c:v>10.8</c:v>
                </c:pt>
                <c:pt idx="5">
                  <c:v>12.9</c:v>
                </c:pt>
                <c:pt idx="6">
                  <c:v>7.7</c:v>
                </c:pt>
                <c:pt idx="7">
                  <c:v>9.5</c:v>
                </c:pt>
                <c:pt idx="8">
                  <c:v>11</c:v>
                </c:pt>
                <c:pt idx="9">
                  <c:v>8.3000000000000007</c:v>
                </c:pt>
                <c:pt idx="10">
                  <c:v>7.4</c:v>
                </c:pt>
                <c:pt idx="11">
                  <c:v>10.199999999999999</c:v>
                </c:pt>
                <c:pt idx="12">
                  <c:v>11.8</c:v>
                </c:pt>
                <c:pt idx="13">
                  <c:v>15.1</c:v>
                </c:pt>
                <c:pt idx="14">
                  <c:v>14.1</c:v>
                </c:pt>
                <c:pt idx="15">
                  <c:v>12.9</c:v>
                </c:pt>
                <c:pt idx="16">
                  <c:v>11.9</c:v>
                </c:pt>
                <c:pt idx="17">
                  <c:v>13.3</c:v>
                </c:pt>
                <c:pt idx="18">
                  <c:v>14.4</c:v>
                </c:pt>
                <c:pt idx="19">
                  <c:v>9</c:v>
                </c:pt>
                <c:pt idx="20">
                  <c:v>7.3</c:v>
                </c:pt>
                <c:pt idx="21">
                  <c:v>7.3</c:v>
                </c:pt>
                <c:pt idx="22">
                  <c:v>10.5</c:v>
                </c:pt>
                <c:pt idx="23">
                  <c:v>9.9</c:v>
                </c:pt>
                <c:pt idx="24">
                  <c:v>9.4</c:v>
                </c:pt>
                <c:pt idx="25">
                  <c:v>10.8</c:v>
                </c:pt>
                <c:pt idx="26">
                  <c:v>6.8</c:v>
                </c:pt>
                <c:pt idx="27">
                  <c:v>10.1</c:v>
                </c:pt>
                <c:pt idx="28">
                  <c:v>9.6</c:v>
                </c:pt>
                <c:pt idx="29">
                  <c:v>11.5</c:v>
                </c:pt>
                <c:pt idx="30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BC-4947-AEDB-763B8EDF5CFE}"/>
            </c:ext>
          </c:extLst>
        </c:ser>
        <c:ser>
          <c:idx val="2"/>
          <c:order val="2"/>
          <c:tx>
            <c:strRef>
              <c:f>Maggio!$C$1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Maggio!$A$2:$A$32</c:f>
              <c:numCache>
                <c:formatCode>m/d/yyyy</c:formatCode>
                <c:ptCount val="31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</c:numCache>
            </c:numRef>
          </c:cat>
          <c:val>
            <c:numRef>
              <c:f>Maggio!$C$2:$C$32</c:f>
              <c:numCache>
                <c:formatCode>0.0</c:formatCode>
                <c:ptCount val="31"/>
                <c:pt idx="0">
                  <c:v>13.7</c:v>
                </c:pt>
                <c:pt idx="1">
                  <c:v>22.1</c:v>
                </c:pt>
                <c:pt idx="2">
                  <c:v>18.8</c:v>
                </c:pt>
                <c:pt idx="3">
                  <c:v>21.4</c:v>
                </c:pt>
                <c:pt idx="4">
                  <c:v>24.3</c:v>
                </c:pt>
                <c:pt idx="5">
                  <c:v>25.7</c:v>
                </c:pt>
                <c:pt idx="6">
                  <c:v>26.5</c:v>
                </c:pt>
                <c:pt idx="7">
                  <c:v>23.1</c:v>
                </c:pt>
                <c:pt idx="8">
                  <c:v>26.1</c:v>
                </c:pt>
                <c:pt idx="9">
                  <c:v>26.6</c:v>
                </c:pt>
                <c:pt idx="10">
                  <c:v>26.8</c:v>
                </c:pt>
                <c:pt idx="11">
                  <c:v>26.8</c:v>
                </c:pt>
                <c:pt idx="12">
                  <c:v>27.5</c:v>
                </c:pt>
                <c:pt idx="13">
                  <c:v>29.3</c:v>
                </c:pt>
                <c:pt idx="14">
                  <c:v>21</c:v>
                </c:pt>
                <c:pt idx="15">
                  <c:v>26.3</c:v>
                </c:pt>
                <c:pt idx="16">
                  <c:v>26.6</c:v>
                </c:pt>
                <c:pt idx="17">
                  <c:v>27.2</c:v>
                </c:pt>
                <c:pt idx="18">
                  <c:v>26</c:v>
                </c:pt>
                <c:pt idx="19">
                  <c:v>15.9</c:v>
                </c:pt>
                <c:pt idx="20">
                  <c:v>21.3</c:v>
                </c:pt>
                <c:pt idx="21">
                  <c:v>18.7</c:v>
                </c:pt>
                <c:pt idx="22">
                  <c:v>18</c:v>
                </c:pt>
                <c:pt idx="23">
                  <c:v>22.4</c:v>
                </c:pt>
                <c:pt idx="24">
                  <c:v>22.5</c:v>
                </c:pt>
                <c:pt idx="25">
                  <c:v>23.8</c:v>
                </c:pt>
                <c:pt idx="26">
                  <c:v>23.2</c:v>
                </c:pt>
                <c:pt idx="27">
                  <c:v>23.4</c:v>
                </c:pt>
                <c:pt idx="28">
                  <c:v>25.2</c:v>
                </c:pt>
                <c:pt idx="29">
                  <c:v>25</c:v>
                </c:pt>
                <c:pt idx="30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BC-4947-AEDB-763B8EDF5CFE}"/>
            </c:ext>
          </c:extLst>
        </c:ser>
        <c:ser>
          <c:idx val="4"/>
          <c:order val="4"/>
          <c:tx>
            <c:v>Media</c:v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val>
            <c:numRef>
              <c:f>'2015'!$N$123:$N$153</c:f>
              <c:numCache>
                <c:formatCode>0.00</c:formatCode>
                <c:ptCount val="31"/>
                <c:pt idx="0">
                  <c:v>14.616666666666667</c:v>
                </c:pt>
                <c:pt idx="1">
                  <c:v>14.450000000000001</c:v>
                </c:pt>
                <c:pt idx="2">
                  <c:v>14.833333333333334</c:v>
                </c:pt>
                <c:pt idx="3">
                  <c:v>13.85</c:v>
                </c:pt>
                <c:pt idx="4">
                  <c:v>13.066666666666668</c:v>
                </c:pt>
                <c:pt idx="5">
                  <c:v>13.533333333333331</c:v>
                </c:pt>
                <c:pt idx="6">
                  <c:v>13.716666666666669</c:v>
                </c:pt>
                <c:pt idx="7">
                  <c:v>15.35</c:v>
                </c:pt>
                <c:pt idx="8">
                  <c:v>16.083333333333332</c:v>
                </c:pt>
                <c:pt idx="9">
                  <c:v>16.299999999999997</c:v>
                </c:pt>
                <c:pt idx="10">
                  <c:v>16.533333333333335</c:v>
                </c:pt>
                <c:pt idx="11">
                  <c:v>15.866666666666667</c:v>
                </c:pt>
                <c:pt idx="12">
                  <c:v>15.65</c:v>
                </c:pt>
                <c:pt idx="13">
                  <c:v>15.399999999999999</c:v>
                </c:pt>
                <c:pt idx="14">
                  <c:v>14.783333333333333</c:v>
                </c:pt>
                <c:pt idx="15">
                  <c:v>15.483333333333334</c:v>
                </c:pt>
                <c:pt idx="16">
                  <c:v>15.350000000000001</c:v>
                </c:pt>
                <c:pt idx="17">
                  <c:v>15.483333333333334</c:v>
                </c:pt>
                <c:pt idx="18">
                  <c:v>15.916666666666666</c:v>
                </c:pt>
                <c:pt idx="19">
                  <c:v>16.3</c:v>
                </c:pt>
                <c:pt idx="20">
                  <c:v>16.366666666666667</c:v>
                </c:pt>
                <c:pt idx="21">
                  <c:v>17.533333333333331</c:v>
                </c:pt>
                <c:pt idx="22">
                  <c:v>18.400000000000002</c:v>
                </c:pt>
                <c:pt idx="23">
                  <c:v>18.150000000000002</c:v>
                </c:pt>
                <c:pt idx="24">
                  <c:v>18.433333333333334</c:v>
                </c:pt>
                <c:pt idx="25">
                  <c:v>17.833333333333332</c:v>
                </c:pt>
                <c:pt idx="26">
                  <c:v>16.549999999999997</c:v>
                </c:pt>
                <c:pt idx="27">
                  <c:v>15.966666666666667</c:v>
                </c:pt>
                <c:pt idx="28">
                  <c:v>16.583333333333332</c:v>
                </c:pt>
                <c:pt idx="29">
                  <c:v>16.8</c:v>
                </c:pt>
                <c:pt idx="30">
                  <c:v>16.733333333333334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BC-4947-AEDB-763B8EDF5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48336"/>
        <c:axId val="432248728"/>
      </c:lineChart>
      <c:dateAx>
        <c:axId val="43224833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32248728"/>
        <c:crosses val="autoZero"/>
        <c:auto val="1"/>
        <c:lblOffset val="100"/>
        <c:baseTimeUnit val="days"/>
      </c:dateAx>
      <c:valAx>
        <c:axId val="432248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248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45257374945628"/>
          <c:y val="0.44598303902581921"/>
          <c:w val="0.11388647458430728"/>
          <c:h val="0.31561876607981049"/>
        </c:manualLayout>
      </c:layout>
      <c:overlay val="0"/>
    </c:legend>
    <c:plotVisOnly val="1"/>
    <c:dispBlanksAs val="gap"/>
    <c:showDLblsOverMax val="0"/>
  </c:chart>
  <c:spPr>
    <a:ln>
      <a:solidFill>
        <a:schemeClr val="accent6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Temperature GIUGNO 2015</a:t>
            </a:r>
          </a:p>
        </c:rich>
      </c:tx>
      <c:layout>
        <c:manualLayout>
          <c:xMode val="edge"/>
          <c:yMode val="edge"/>
          <c:x val="0.29200383291901888"/>
          <c:y val="1.5946697374290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36364519103525E-2"/>
          <c:y val="9.8814229249011856E-2"/>
          <c:w val="0.73451572532864129"/>
          <c:h val="0.7338603425559947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Giugno!$D$1</c:f>
              <c:strCache>
                <c:ptCount val="1"/>
                <c:pt idx="0">
                  <c:v>mm pioggia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Giugno!$A$2:$A$31</c:f>
              <c:numCache>
                <c:formatCode>m/d/yyyy</c:formatCode>
                <c:ptCount val="30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Giugno!$D$2:$D$31</c:f>
              <c:numCache>
                <c:formatCode>General</c:formatCode>
                <c:ptCount val="30"/>
                <c:pt idx="0">
                  <c:v>0.3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19.8</c:v>
                </c:pt>
                <c:pt idx="6">
                  <c:v>34.200000000000003</c:v>
                </c:pt>
                <c:pt idx="7">
                  <c:v>22.2</c:v>
                </c:pt>
                <c:pt idx="8">
                  <c:v>5.7</c:v>
                </c:pt>
                <c:pt idx="9">
                  <c:v>0</c:v>
                </c:pt>
                <c:pt idx="10">
                  <c:v>3.6</c:v>
                </c:pt>
                <c:pt idx="11">
                  <c:v>0.3</c:v>
                </c:pt>
                <c:pt idx="12">
                  <c:v>9.3000000000000007</c:v>
                </c:pt>
                <c:pt idx="13">
                  <c:v>17.399999999999999</c:v>
                </c:pt>
                <c:pt idx="14">
                  <c:v>4.5</c:v>
                </c:pt>
                <c:pt idx="15">
                  <c:v>13.8</c:v>
                </c:pt>
                <c:pt idx="16">
                  <c:v>0.3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1.5</c:v>
                </c:pt>
                <c:pt idx="22">
                  <c:v>28.2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15.9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0-43DF-B84D-6044B36C9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249512"/>
        <c:axId val="420874720"/>
      </c:barChart>
      <c:lineChart>
        <c:grouping val="standard"/>
        <c:varyColors val="0"/>
        <c:ser>
          <c:idx val="0"/>
          <c:order val="0"/>
          <c:tx>
            <c:strRef>
              <c:f>Giugno!$E$1</c:f>
              <c:strCache>
                <c:ptCount val="1"/>
                <c:pt idx="0">
                  <c:v>Temp Media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Giugno!$A$2:$A$31</c:f>
              <c:numCache>
                <c:formatCode>m/d/yyyy</c:formatCode>
                <c:ptCount val="30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Giugno!$E$2:$E$31</c:f>
              <c:numCache>
                <c:formatCode>0.0</c:formatCode>
                <c:ptCount val="30"/>
                <c:pt idx="0">
                  <c:v>19.600000000000001</c:v>
                </c:pt>
                <c:pt idx="1">
                  <c:v>20.2</c:v>
                </c:pt>
                <c:pt idx="2">
                  <c:v>21.6</c:v>
                </c:pt>
                <c:pt idx="3">
                  <c:v>23.5</c:v>
                </c:pt>
                <c:pt idx="4">
                  <c:v>24.3</c:v>
                </c:pt>
                <c:pt idx="5">
                  <c:v>22.3</c:v>
                </c:pt>
                <c:pt idx="6">
                  <c:v>22.5</c:v>
                </c:pt>
                <c:pt idx="7">
                  <c:v>21.4</c:v>
                </c:pt>
                <c:pt idx="8">
                  <c:v>19.899999999999999</c:v>
                </c:pt>
                <c:pt idx="9">
                  <c:v>19.899999999999999</c:v>
                </c:pt>
                <c:pt idx="10">
                  <c:v>20.2</c:v>
                </c:pt>
                <c:pt idx="11">
                  <c:v>20.2</c:v>
                </c:pt>
                <c:pt idx="12">
                  <c:v>21</c:v>
                </c:pt>
                <c:pt idx="13">
                  <c:v>17.899999999999999</c:v>
                </c:pt>
                <c:pt idx="14">
                  <c:v>18.5</c:v>
                </c:pt>
                <c:pt idx="15">
                  <c:v>18.5</c:v>
                </c:pt>
                <c:pt idx="16">
                  <c:v>18.8</c:v>
                </c:pt>
                <c:pt idx="17">
                  <c:v>19.899999999999999</c:v>
                </c:pt>
                <c:pt idx="18">
                  <c:v>20</c:v>
                </c:pt>
                <c:pt idx="19">
                  <c:v>17</c:v>
                </c:pt>
                <c:pt idx="20">
                  <c:v>17.399999999999999</c:v>
                </c:pt>
                <c:pt idx="21">
                  <c:v>18.600000000000001</c:v>
                </c:pt>
                <c:pt idx="22">
                  <c:v>19.100000000000001</c:v>
                </c:pt>
                <c:pt idx="23">
                  <c:v>18.399999999999999</c:v>
                </c:pt>
                <c:pt idx="24">
                  <c:v>19.600000000000001</c:v>
                </c:pt>
                <c:pt idx="25">
                  <c:v>20</c:v>
                </c:pt>
                <c:pt idx="26">
                  <c:v>20.5</c:v>
                </c:pt>
                <c:pt idx="27">
                  <c:v>22.2</c:v>
                </c:pt>
                <c:pt idx="28">
                  <c:v>22.2</c:v>
                </c:pt>
                <c:pt idx="29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0-43DF-B84D-6044B36C9024}"/>
            </c:ext>
          </c:extLst>
        </c:ser>
        <c:ser>
          <c:idx val="1"/>
          <c:order val="1"/>
          <c:tx>
            <c:strRef>
              <c:f>Giugno!$B$1</c:f>
              <c:strCache>
                <c:ptCount val="1"/>
                <c:pt idx="0">
                  <c:v>Min</c:v>
                </c:pt>
              </c:strCache>
            </c:strRef>
          </c:tx>
          <c:marker>
            <c:symbol val="none"/>
          </c:marker>
          <c:cat>
            <c:numRef>
              <c:f>Giugno!$A$2:$A$31</c:f>
              <c:numCache>
                <c:formatCode>m/d/yyyy</c:formatCode>
                <c:ptCount val="30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Giugno!$B$2:$B$31</c:f>
              <c:numCache>
                <c:formatCode>0.0</c:formatCode>
                <c:ptCount val="30"/>
                <c:pt idx="0">
                  <c:v>13.3</c:v>
                </c:pt>
                <c:pt idx="1">
                  <c:v>12.6</c:v>
                </c:pt>
                <c:pt idx="2">
                  <c:v>12.4</c:v>
                </c:pt>
                <c:pt idx="3">
                  <c:v>15.1</c:v>
                </c:pt>
                <c:pt idx="4">
                  <c:v>15.3</c:v>
                </c:pt>
                <c:pt idx="5">
                  <c:v>16.399999999999999</c:v>
                </c:pt>
                <c:pt idx="6">
                  <c:v>13.2</c:v>
                </c:pt>
                <c:pt idx="7">
                  <c:v>16.600000000000001</c:v>
                </c:pt>
                <c:pt idx="8">
                  <c:v>15.1</c:v>
                </c:pt>
                <c:pt idx="9">
                  <c:v>12.9</c:v>
                </c:pt>
                <c:pt idx="10">
                  <c:v>13.7</c:v>
                </c:pt>
                <c:pt idx="11">
                  <c:v>13.2</c:v>
                </c:pt>
                <c:pt idx="12">
                  <c:v>17.399999999999999</c:v>
                </c:pt>
                <c:pt idx="13">
                  <c:v>15.9</c:v>
                </c:pt>
                <c:pt idx="14">
                  <c:v>15.9</c:v>
                </c:pt>
                <c:pt idx="15">
                  <c:v>15.3</c:v>
                </c:pt>
                <c:pt idx="16">
                  <c:v>13.1</c:v>
                </c:pt>
                <c:pt idx="17">
                  <c:v>15.3</c:v>
                </c:pt>
                <c:pt idx="18">
                  <c:v>12.6</c:v>
                </c:pt>
                <c:pt idx="19">
                  <c:v>11.3</c:v>
                </c:pt>
                <c:pt idx="20">
                  <c:v>11.3</c:v>
                </c:pt>
                <c:pt idx="21">
                  <c:v>14.1</c:v>
                </c:pt>
                <c:pt idx="22">
                  <c:v>13.1</c:v>
                </c:pt>
                <c:pt idx="23">
                  <c:v>11.5</c:v>
                </c:pt>
                <c:pt idx="24">
                  <c:v>13.7</c:v>
                </c:pt>
                <c:pt idx="25">
                  <c:v>11.2</c:v>
                </c:pt>
                <c:pt idx="26">
                  <c:v>14.4</c:v>
                </c:pt>
                <c:pt idx="27">
                  <c:v>14.2</c:v>
                </c:pt>
                <c:pt idx="28">
                  <c:v>16.399999999999999</c:v>
                </c:pt>
                <c:pt idx="29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70-43DF-B84D-6044B36C9024}"/>
            </c:ext>
          </c:extLst>
        </c:ser>
        <c:ser>
          <c:idx val="2"/>
          <c:order val="2"/>
          <c:tx>
            <c:strRef>
              <c:f>Giugno!$C$1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Giugno!$A$2:$A$31</c:f>
              <c:numCache>
                <c:formatCode>m/d/yyyy</c:formatCode>
                <c:ptCount val="30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Giugno!$C$2:$C$31</c:f>
              <c:numCache>
                <c:formatCode>0.0</c:formatCode>
                <c:ptCount val="30"/>
                <c:pt idx="0">
                  <c:v>27.3</c:v>
                </c:pt>
                <c:pt idx="1">
                  <c:v>28.8</c:v>
                </c:pt>
                <c:pt idx="2">
                  <c:v>30.9</c:v>
                </c:pt>
                <c:pt idx="3">
                  <c:v>32.1</c:v>
                </c:pt>
                <c:pt idx="4">
                  <c:v>32.200000000000003</c:v>
                </c:pt>
                <c:pt idx="5">
                  <c:v>30.5</c:v>
                </c:pt>
                <c:pt idx="6">
                  <c:v>32</c:v>
                </c:pt>
                <c:pt idx="7">
                  <c:v>28.3</c:v>
                </c:pt>
                <c:pt idx="8">
                  <c:v>28.1</c:v>
                </c:pt>
                <c:pt idx="9">
                  <c:v>29</c:v>
                </c:pt>
                <c:pt idx="10">
                  <c:v>29.8</c:v>
                </c:pt>
                <c:pt idx="11">
                  <c:v>28.9</c:v>
                </c:pt>
                <c:pt idx="12">
                  <c:v>29.4</c:v>
                </c:pt>
                <c:pt idx="13">
                  <c:v>25.3</c:v>
                </c:pt>
                <c:pt idx="14">
                  <c:v>23.4</c:v>
                </c:pt>
                <c:pt idx="15">
                  <c:v>27.6</c:v>
                </c:pt>
                <c:pt idx="16">
                  <c:v>25.3</c:v>
                </c:pt>
                <c:pt idx="17">
                  <c:v>25.3</c:v>
                </c:pt>
                <c:pt idx="18">
                  <c:v>27</c:v>
                </c:pt>
                <c:pt idx="19">
                  <c:v>24.6</c:v>
                </c:pt>
                <c:pt idx="20">
                  <c:v>24.1</c:v>
                </c:pt>
                <c:pt idx="21">
                  <c:v>24.3</c:v>
                </c:pt>
                <c:pt idx="22">
                  <c:v>26</c:v>
                </c:pt>
                <c:pt idx="23">
                  <c:v>24.7</c:v>
                </c:pt>
                <c:pt idx="24">
                  <c:v>25.8</c:v>
                </c:pt>
                <c:pt idx="25" formatCode="General">
                  <c:v>28.5</c:v>
                </c:pt>
                <c:pt idx="26">
                  <c:v>28.6</c:v>
                </c:pt>
                <c:pt idx="27">
                  <c:v>29.7</c:v>
                </c:pt>
                <c:pt idx="28">
                  <c:v>28.5</c:v>
                </c:pt>
                <c:pt idx="29">
                  <c:v>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70-43DF-B84D-6044B36C9024}"/>
            </c:ext>
          </c:extLst>
        </c:ser>
        <c:ser>
          <c:idx val="4"/>
          <c:order val="4"/>
          <c:tx>
            <c:v>Media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Giugno!$A$2:$A$31</c:f>
              <c:numCache>
                <c:formatCode>m/d/yyyy</c:formatCode>
                <c:ptCount val="30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'2015'!$N$154:$N$183</c:f>
              <c:numCache>
                <c:formatCode>0.00</c:formatCode>
                <c:ptCount val="30"/>
                <c:pt idx="0">
                  <c:v>17.366666666666667</c:v>
                </c:pt>
                <c:pt idx="1">
                  <c:v>18.75</c:v>
                </c:pt>
                <c:pt idx="2">
                  <c:v>18.883333333333333</c:v>
                </c:pt>
                <c:pt idx="3">
                  <c:v>18.25</c:v>
                </c:pt>
                <c:pt idx="4">
                  <c:v>18.399999999999999</c:v>
                </c:pt>
                <c:pt idx="5">
                  <c:v>18.633333333333333</c:v>
                </c:pt>
                <c:pt idx="6">
                  <c:v>18.633333333333329</c:v>
                </c:pt>
                <c:pt idx="7">
                  <c:v>19.333333333333332</c:v>
                </c:pt>
                <c:pt idx="8">
                  <c:v>19.366666666666664</c:v>
                </c:pt>
                <c:pt idx="9">
                  <c:v>19.266666666666669</c:v>
                </c:pt>
                <c:pt idx="10">
                  <c:v>19.55</c:v>
                </c:pt>
                <c:pt idx="11">
                  <c:v>19.266666666666666</c:v>
                </c:pt>
                <c:pt idx="12">
                  <c:v>19.600000000000001</c:v>
                </c:pt>
                <c:pt idx="13">
                  <c:v>20.350000000000001</c:v>
                </c:pt>
                <c:pt idx="14">
                  <c:v>20.266666666666669</c:v>
                </c:pt>
                <c:pt idx="15">
                  <c:v>21</c:v>
                </c:pt>
                <c:pt idx="16">
                  <c:v>20.166666666666664</c:v>
                </c:pt>
                <c:pt idx="17">
                  <c:v>20.433333333333334</c:v>
                </c:pt>
                <c:pt idx="18">
                  <c:v>20.483333333333334</c:v>
                </c:pt>
                <c:pt idx="19">
                  <c:v>19.683333333333334</c:v>
                </c:pt>
                <c:pt idx="20">
                  <c:v>20.266666666666669</c:v>
                </c:pt>
                <c:pt idx="21">
                  <c:v>20.333333333333332</c:v>
                </c:pt>
                <c:pt idx="22">
                  <c:v>19.349999999999998</c:v>
                </c:pt>
                <c:pt idx="23">
                  <c:v>19.866666666666667</c:v>
                </c:pt>
                <c:pt idx="24">
                  <c:v>19.708333333333332</c:v>
                </c:pt>
                <c:pt idx="25">
                  <c:v>19.466666666666665</c:v>
                </c:pt>
                <c:pt idx="26">
                  <c:v>19.933333333333334</c:v>
                </c:pt>
                <c:pt idx="27">
                  <c:v>21.416666666666668</c:v>
                </c:pt>
                <c:pt idx="28">
                  <c:v>21.233333333333334</c:v>
                </c:pt>
                <c:pt idx="29">
                  <c:v>21.333333333333332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70-43DF-B84D-6044B36C9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49512"/>
        <c:axId val="420874720"/>
      </c:lineChart>
      <c:dateAx>
        <c:axId val="4322495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20874720"/>
        <c:crosses val="autoZero"/>
        <c:auto val="1"/>
        <c:lblOffset val="100"/>
        <c:baseTimeUnit val="days"/>
      </c:dateAx>
      <c:valAx>
        <c:axId val="42087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249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59246938184562"/>
          <c:y val="0.27690746105868108"/>
          <c:w val="0.12342473311591048"/>
          <c:h val="0.3180479981302565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1.3150000000000008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Temperature LUGLIO 2015</a:t>
            </a:r>
          </a:p>
        </c:rich>
      </c:tx>
      <c:layout>
        <c:manualLayout>
          <c:xMode val="edge"/>
          <c:yMode val="edge"/>
          <c:x val="0.29200393837917593"/>
          <c:y val="1.5946635010318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932774860216995E-2"/>
          <c:y val="0.13904762308894927"/>
          <c:w val="0.76575631888587425"/>
          <c:h val="0.6419047805613136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Luglio!$D$1</c:f>
              <c:strCache>
                <c:ptCount val="1"/>
                <c:pt idx="0">
                  <c:v>mm pioggia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Luglio!$A$2:$A$32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Luglio!$D$2:$D$32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19.2</c:v>
                </c:pt>
                <c:pt idx="3">
                  <c:v>0.3</c:v>
                </c:pt>
                <c:pt idx="4">
                  <c:v>5.7</c:v>
                </c:pt>
                <c:pt idx="5">
                  <c:v>0</c:v>
                </c:pt>
                <c:pt idx="6">
                  <c:v>0</c:v>
                </c:pt>
                <c:pt idx="7">
                  <c:v>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0.3</c:v>
                </c:pt>
                <c:pt idx="24">
                  <c:v>10.5</c:v>
                </c:pt>
                <c:pt idx="25">
                  <c:v>0</c:v>
                </c:pt>
                <c:pt idx="26">
                  <c:v>9.9</c:v>
                </c:pt>
                <c:pt idx="27">
                  <c:v>0</c:v>
                </c:pt>
                <c:pt idx="28">
                  <c:v>10.5</c:v>
                </c:pt>
                <c:pt idx="29">
                  <c:v>0.6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1-435D-8D65-AB6B245EA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875504"/>
        <c:axId val="420875896"/>
      </c:barChart>
      <c:lineChart>
        <c:grouping val="standard"/>
        <c:varyColors val="0"/>
        <c:ser>
          <c:idx val="0"/>
          <c:order val="0"/>
          <c:tx>
            <c:strRef>
              <c:f>Luglio!$E$1</c:f>
              <c:strCache>
                <c:ptCount val="1"/>
                <c:pt idx="0">
                  <c:v>Temp Media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Luglio!$A$2:$A$32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Luglio!$E$2:$E$32</c:f>
              <c:numCache>
                <c:formatCode>0.0</c:formatCode>
                <c:ptCount val="31"/>
                <c:pt idx="0">
                  <c:v>24.3</c:v>
                </c:pt>
                <c:pt idx="1">
                  <c:v>25</c:v>
                </c:pt>
                <c:pt idx="2" formatCode="General">
                  <c:v>23.5</c:v>
                </c:pt>
                <c:pt idx="3">
                  <c:v>24.5</c:v>
                </c:pt>
                <c:pt idx="4">
                  <c:v>25.1</c:v>
                </c:pt>
                <c:pt idx="5">
                  <c:v>26.4</c:v>
                </c:pt>
                <c:pt idx="6">
                  <c:v>27.5</c:v>
                </c:pt>
                <c:pt idx="7">
                  <c:v>24.8</c:v>
                </c:pt>
                <c:pt idx="8">
                  <c:v>23.8</c:v>
                </c:pt>
                <c:pt idx="9">
                  <c:v>20.9</c:v>
                </c:pt>
                <c:pt idx="10">
                  <c:v>22.4</c:v>
                </c:pt>
                <c:pt idx="11">
                  <c:v>23.9</c:v>
                </c:pt>
                <c:pt idx="12">
                  <c:v>24.9</c:v>
                </c:pt>
                <c:pt idx="13">
                  <c:v>25.2</c:v>
                </c:pt>
                <c:pt idx="14">
                  <c:v>25.6</c:v>
                </c:pt>
                <c:pt idx="15">
                  <c:v>26.7</c:v>
                </c:pt>
                <c:pt idx="16">
                  <c:v>25.1</c:v>
                </c:pt>
                <c:pt idx="17">
                  <c:v>25.8</c:v>
                </c:pt>
                <c:pt idx="18">
                  <c:v>26.7</c:v>
                </c:pt>
                <c:pt idx="19">
                  <c:v>25.3</c:v>
                </c:pt>
                <c:pt idx="20">
                  <c:v>26.3</c:v>
                </c:pt>
                <c:pt idx="21">
                  <c:v>26.8</c:v>
                </c:pt>
                <c:pt idx="22">
                  <c:v>24.4</c:v>
                </c:pt>
                <c:pt idx="23">
                  <c:v>23.4</c:v>
                </c:pt>
                <c:pt idx="24">
                  <c:v>22.1</c:v>
                </c:pt>
                <c:pt idx="25">
                  <c:v>22.5</c:v>
                </c:pt>
                <c:pt idx="26">
                  <c:v>23.4</c:v>
                </c:pt>
                <c:pt idx="27">
                  <c:v>22.9</c:v>
                </c:pt>
                <c:pt idx="28">
                  <c:v>23</c:v>
                </c:pt>
                <c:pt idx="29">
                  <c:v>22</c:v>
                </c:pt>
                <c:pt idx="3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1-435D-8D65-AB6B245EA0EC}"/>
            </c:ext>
          </c:extLst>
        </c:ser>
        <c:ser>
          <c:idx val="1"/>
          <c:order val="1"/>
          <c:tx>
            <c:strRef>
              <c:f>Luglio!$B$1</c:f>
              <c:strCache>
                <c:ptCount val="1"/>
                <c:pt idx="0">
                  <c:v>Min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Luglio!$A$2:$A$32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Luglio!$B$2:$B$32</c:f>
              <c:numCache>
                <c:formatCode>0.0</c:formatCode>
                <c:ptCount val="31"/>
                <c:pt idx="0">
                  <c:v>17.2</c:v>
                </c:pt>
                <c:pt idx="1">
                  <c:v>17.7</c:v>
                </c:pt>
                <c:pt idx="2">
                  <c:v>18.5</c:v>
                </c:pt>
                <c:pt idx="3">
                  <c:v>17.100000000000001</c:v>
                </c:pt>
                <c:pt idx="4">
                  <c:v>18.2</c:v>
                </c:pt>
                <c:pt idx="5">
                  <c:v>17.100000000000001</c:v>
                </c:pt>
                <c:pt idx="6">
                  <c:v>21.5</c:v>
                </c:pt>
                <c:pt idx="7">
                  <c:v>18.600000000000001</c:v>
                </c:pt>
                <c:pt idx="8">
                  <c:v>18.399999999999999</c:v>
                </c:pt>
                <c:pt idx="9">
                  <c:v>11.6</c:v>
                </c:pt>
                <c:pt idx="10">
                  <c:v>14</c:v>
                </c:pt>
                <c:pt idx="11">
                  <c:v>15.4</c:v>
                </c:pt>
                <c:pt idx="12">
                  <c:v>18.7</c:v>
                </c:pt>
                <c:pt idx="13">
                  <c:v>17.2</c:v>
                </c:pt>
                <c:pt idx="14">
                  <c:v>17.899999999999999</c:v>
                </c:pt>
                <c:pt idx="15">
                  <c:v>20.6</c:v>
                </c:pt>
                <c:pt idx="16">
                  <c:v>18.399999999999999</c:v>
                </c:pt>
                <c:pt idx="17">
                  <c:v>15.8</c:v>
                </c:pt>
                <c:pt idx="18">
                  <c:v>18.600000000000001</c:v>
                </c:pt>
                <c:pt idx="19">
                  <c:v>17.600000000000001</c:v>
                </c:pt>
                <c:pt idx="20">
                  <c:v>18</c:v>
                </c:pt>
                <c:pt idx="21">
                  <c:v>20</c:v>
                </c:pt>
                <c:pt idx="22">
                  <c:v>17.600000000000001</c:v>
                </c:pt>
                <c:pt idx="23">
                  <c:v>18.600000000000001</c:v>
                </c:pt>
                <c:pt idx="24">
                  <c:v>17.600000000000001</c:v>
                </c:pt>
                <c:pt idx="25">
                  <c:v>15</c:v>
                </c:pt>
                <c:pt idx="26">
                  <c:v>18.3</c:v>
                </c:pt>
                <c:pt idx="27">
                  <c:v>15.9</c:v>
                </c:pt>
                <c:pt idx="28">
                  <c:v>19.3</c:v>
                </c:pt>
                <c:pt idx="29">
                  <c:v>17.5</c:v>
                </c:pt>
                <c:pt idx="30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D1-435D-8D65-AB6B245EA0EC}"/>
            </c:ext>
          </c:extLst>
        </c:ser>
        <c:ser>
          <c:idx val="2"/>
          <c:order val="2"/>
          <c:tx>
            <c:strRef>
              <c:f>Luglio!$C$1</c:f>
              <c:strCache>
                <c:ptCount val="1"/>
                <c:pt idx="0">
                  <c:v>Max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Luglio!$A$2:$A$32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Luglio!$C$2:$C$32</c:f>
              <c:numCache>
                <c:formatCode>0.0</c:formatCode>
                <c:ptCount val="31"/>
                <c:pt idx="0">
                  <c:v>31</c:v>
                </c:pt>
                <c:pt idx="1">
                  <c:v>32.200000000000003</c:v>
                </c:pt>
                <c:pt idx="2">
                  <c:v>33.200000000000003</c:v>
                </c:pt>
                <c:pt idx="3">
                  <c:v>32.799999999999997</c:v>
                </c:pt>
                <c:pt idx="4">
                  <c:v>34</c:v>
                </c:pt>
                <c:pt idx="5">
                  <c:v>34.6</c:v>
                </c:pt>
                <c:pt idx="6">
                  <c:v>33.799999999999997</c:v>
                </c:pt>
                <c:pt idx="7">
                  <c:v>31.8</c:v>
                </c:pt>
                <c:pt idx="8">
                  <c:v>29.4</c:v>
                </c:pt>
                <c:pt idx="9">
                  <c:v>29.1</c:v>
                </c:pt>
                <c:pt idx="10">
                  <c:v>31.1</c:v>
                </c:pt>
                <c:pt idx="11">
                  <c:v>32.299999999999997</c:v>
                </c:pt>
                <c:pt idx="12">
                  <c:v>32.5</c:v>
                </c:pt>
                <c:pt idx="13">
                  <c:v>32.9</c:v>
                </c:pt>
                <c:pt idx="14">
                  <c:v>33.299999999999997</c:v>
                </c:pt>
                <c:pt idx="15">
                  <c:v>34.5</c:v>
                </c:pt>
                <c:pt idx="16">
                  <c:v>34.299999999999997</c:v>
                </c:pt>
                <c:pt idx="17">
                  <c:v>35.299999999999997</c:v>
                </c:pt>
                <c:pt idx="18">
                  <c:v>34.6</c:v>
                </c:pt>
                <c:pt idx="19">
                  <c:v>34.5</c:v>
                </c:pt>
                <c:pt idx="20">
                  <c:v>35.1</c:v>
                </c:pt>
                <c:pt idx="21">
                  <c:v>35.799999999999997</c:v>
                </c:pt>
                <c:pt idx="22">
                  <c:v>34.799999999999997</c:v>
                </c:pt>
                <c:pt idx="23">
                  <c:v>30.8</c:v>
                </c:pt>
                <c:pt idx="24">
                  <c:v>31.1</c:v>
                </c:pt>
                <c:pt idx="25">
                  <c:v>29.9</c:v>
                </c:pt>
                <c:pt idx="26">
                  <c:v>30.9</c:v>
                </c:pt>
                <c:pt idx="27">
                  <c:v>30.6</c:v>
                </c:pt>
                <c:pt idx="28">
                  <c:v>29.3</c:v>
                </c:pt>
                <c:pt idx="29">
                  <c:v>28.8</c:v>
                </c:pt>
                <c:pt idx="30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D1-435D-8D65-AB6B245EA0EC}"/>
            </c:ext>
          </c:extLst>
        </c:ser>
        <c:ser>
          <c:idx val="4"/>
          <c:order val="4"/>
          <c:tx>
            <c:v>Media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Luglio!$A$2:$A$32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'2015'!$N$184:$N$214</c:f>
              <c:numCache>
                <c:formatCode>0.00</c:formatCode>
                <c:ptCount val="31"/>
                <c:pt idx="0">
                  <c:v>21.033333333333335</c:v>
                </c:pt>
                <c:pt idx="1">
                  <c:v>20.25</c:v>
                </c:pt>
                <c:pt idx="2">
                  <c:v>20.85</c:v>
                </c:pt>
                <c:pt idx="3">
                  <c:v>21.466666666666669</c:v>
                </c:pt>
                <c:pt idx="4">
                  <c:v>22.75</c:v>
                </c:pt>
                <c:pt idx="5">
                  <c:v>22.433333333333334</c:v>
                </c:pt>
                <c:pt idx="6">
                  <c:v>21.466666666666665</c:v>
                </c:pt>
                <c:pt idx="7">
                  <c:v>21.15</c:v>
                </c:pt>
                <c:pt idx="8">
                  <c:v>21.433333333333337</c:v>
                </c:pt>
                <c:pt idx="9">
                  <c:v>21.633333333333336</c:v>
                </c:pt>
                <c:pt idx="10">
                  <c:v>21.833333333333332</c:v>
                </c:pt>
                <c:pt idx="11">
                  <c:v>21.616666666666664</c:v>
                </c:pt>
                <c:pt idx="12">
                  <c:v>22.033333333333335</c:v>
                </c:pt>
                <c:pt idx="13">
                  <c:v>22.25</c:v>
                </c:pt>
                <c:pt idx="14">
                  <c:v>22.466666666666669</c:v>
                </c:pt>
                <c:pt idx="15">
                  <c:v>22.933333333333334</c:v>
                </c:pt>
                <c:pt idx="16">
                  <c:v>21.75</c:v>
                </c:pt>
                <c:pt idx="17">
                  <c:v>21.383333333333329</c:v>
                </c:pt>
                <c:pt idx="18">
                  <c:v>21.616666666666671</c:v>
                </c:pt>
                <c:pt idx="19">
                  <c:v>21.599999999999998</c:v>
                </c:pt>
                <c:pt idx="20">
                  <c:v>20.883333333333333</c:v>
                </c:pt>
                <c:pt idx="21">
                  <c:v>21.25</c:v>
                </c:pt>
                <c:pt idx="22">
                  <c:v>20.433333333333334</c:v>
                </c:pt>
                <c:pt idx="23">
                  <c:v>20.883333333333329</c:v>
                </c:pt>
                <c:pt idx="24">
                  <c:v>20.75</c:v>
                </c:pt>
                <c:pt idx="25">
                  <c:v>20.116666666666664</c:v>
                </c:pt>
                <c:pt idx="26">
                  <c:v>21.666666666666668</c:v>
                </c:pt>
                <c:pt idx="27">
                  <c:v>21.900000000000002</c:v>
                </c:pt>
                <c:pt idx="28">
                  <c:v>20.250000000000004</c:v>
                </c:pt>
                <c:pt idx="29">
                  <c:v>20.100000000000001</c:v>
                </c:pt>
                <c:pt idx="30">
                  <c:v>20.466666666666669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D1-435D-8D65-AB6B245EA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875504"/>
        <c:axId val="420875896"/>
      </c:lineChart>
      <c:dateAx>
        <c:axId val="42087550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20875896"/>
        <c:crosses val="autoZero"/>
        <c:auto val="1"/>
        <c:lblOffset val="100"/>
        <c:baseTimeUnit val="days"/>
      </c:dateAx>
      <c:valAx>
        <c:axId val="420875896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87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538707190551001"/>
          <c:y val="0.35399263165498812"/>
          <c:w val="0.12941589141789347"/>
          <c:h val="0.45107683787233016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Temperature AGOSTO 2015</a:t>
            </a:r>
          </a:p>
        </c:rich>
      </c:tx>
      <c:layout>
        <c:manualLayout>
          <c:xMode val="edge"/>
          <c:yMode val="edge"/>
          <c:x val="0.29200392228797112"/>
          <c:y val="1.5946749034419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56946162546386E-2"/>
          <c:y val="0.12802840552711051"/>
          <c:w val="0.75987141317630391"/>
          <c:h val="0.71159974234835843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Agosto!$D$1</c:f>
              <c:strCache>
                <c:ptCount val="1"/>
                <c:pt idx="0">
                  <c:v>mm pioggia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Agosto!$A$2:$A$32</c:f>
              <c:numCache>
                <c:formatCode>m/d/yyyy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Agosto!$D$2:$D$32</c:f>
              <c:numCache>
                <c:formatCode>General</c:formatCode>
                <c:ptCount val="31"/>
                <c:pt idx="0">
                  <c:v>26.1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</c:v>
                </c:pt>
                <c:pt idx="8">
                  <c:v>29.2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3.6</c:v>
                </c:pt>
                <c:pt idx="14">
                  <c:v>0.9</c:v>
                </c:pt>
                <c:pt idx="15">
                  <c:v>12.9</c:v>
                </c:pt>
                <c:pt idx="16">
                  <c:v>3</c:v>
                </c:pt>
                <c:pt idx="17">
                  <c:v>14.1</c:v>
                </c:pt>
                <c:pt idx="18">
                  <c:v>15.3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2.7</c:v>
                </c:pt>
                <c:pt idx="23">
                  <c:v>20.399999999999999</c:v>
                </c:pt>
                <c:pt idx="24">
                  <c:v>10.5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D-4F1A-A16E-4024E1723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876680"/>
        <c:axId val="420877072"/>
      </c:barChart>
      <c:lineChart>
        <c:grouping val="standard"/>
        <c:varyColors val="0"/>
        <c:ser>
          <c:idx val="0"/>
          <c:order val="0"/>
          <c:tx>
            <c:strRef>
              <c:f>Agosto!$E$1</c:f>
              <c:strCache>
                <c:ptCount val="1"/>
                <c:pt idx="0">
                  <c:v>Temp Media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Agosto!$A$2:$A$32</c:f>
              <c:numCache>
                <c:formatCode>m/d/yyyy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Agosto!$E$2:$E$32</c:f>
              <c:numCache>
                <c:formatCode>0.0</c:formatCode>
                <c:ptCount val="31"/>
                <c:pt idx="0">
                  <c:v>18.2</c:v>
                </c:pt>
                <c:pt idx="1">
                  <c:v>21</c:v>
                </c:pt>
                <c:pt idx="2">
                  <c:v>23</c:v>
                </c:pt>
                <c:pt idx="3">
                  <c:v>24.3</c:v>
                </c:pt>
                <c:pt idx="4">
                  <c:v>24.8</c:v>
                </c:pt>
                <c:pt idx="5">
                  <c:v>26</c:v>
                </c:pt>
                <c:pt idx="6">
                  <c:v>26.8</c:v>
                </c:pt>
                <c:pt idx="7">
                  <c:v>24.6</c:v>
                </c:pt>
                <c:pt idx="8">
                  <c:v>22.5</c:v>
                </c:pt>
                <c:pt idx="9">
                  <c:v>22.8</c:v>
                </c:pt>
                <c:pt idx="10">
                  <c:v>23.6</c:v>
                </c:pt>
                <c:pt idx="11">
                  <c:v>24.4</c:v>
                </c:pt>
                <c:pt idx="12">
                  <c:v>24.5</c:v>
                </c:pt>
                <c:pt idx="13">
                  <c:v>22</c:v>
                </c:pt>
                <c:pt idx="14">
                  <c:v>19.600000000000001</c:v>
                </c:pt>
                <c:pt idx="15">
                  <c:v>18.399999999999999</c:v>
                </c:pt>
                <c:pt idx="16">
                  <c:v>19.3</c:v>
                </c:pt>
                <c:pt idx="17">
                  <c:v>19.3</c:v>
                </c:pt>
                <c:pt idx="18">
                  <c:v>16.399999999999999</c:v>
                </c:pt>
                <c:pt idx="19">
                  <c:v>18.600000000000001</c:v>
                </c:pt>
                <c:pt idx="20">
                  <c:v>18.899999999999999</c:v>
                </c:pt>
                <c:pt idx="21">
                  <c:v>20.6</c:v>
                </c:pt>
                <c:pt idx="22">
                  <c:v>18.100000000000001</c:v>
                </c:pt>
                <c:pt idx="23">
                  <c:v>18.2</c:v>
                </c:pt>
                <c:pt idx="24">
                  <c:v>20.5</c:v>
                </c:pt>
                <c:pt idx="25">
                  <c:v>20.3</c:v>
                </c:pt>
                <c:pt idx="26">
                  <c:v>21.2</c:v>
                </c:pt>
                <c:pt idx="27">
                  <c:v>22.5</c:v>
                </c:pt>
                <c:pt idx="28">
                  <c:v>23.8</c:v>
                </c:pt>
                <c:pt idx="29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D-4F1A-A16E-4024E1723519}"/>
            </c:ext>
          </c:extLst>
        </c:ser>
        <c:ser>
          <c:idx val="1"/>
          <c:order val="1"/>
          <c:tx>
            <c:strRef>
              <c:f>Agosto!$B$1</c:f>
              <c:strCache>
                <c:ptCount val="1"/>
                <c:pt idx="0">
                  <c:v>Min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Agosto!$A$2:$A$32</c:f>
              <c:numCache>
                <c:formatCode>m/d/yyyy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Agosto!$B$2:$B$32</c:f>
              <c:numCache>
                <c:formatCode>0.0</c:formatCode>
                <c:ptCount val="31"/>
                <c:pt idx="0">
                  <c:v>15.9</c:v>
                </c:pt>
                <c:pt idx="1">
                  <c:v>15.7</c:v>
                </c:pt>
                <c:pt idx="2">
                  <c:v>16.2</c:v>
                </c:pt>
                <c:pt idx="3">
                  <c:v>17.5</c:v>
                </c:pt>
                <c:pt idx="4">
                  <c:v>16.7</c:v>
                </c:pt>
                <c:pt idx="5">
                  <c:v>18.100000000000001</c:v>
                </c:pt>
                <c:pt idx="6">
                  <c:v>18.5</c:v>
                </c:pt>
                <c:pt idx="7">
                  <c:v>19.600000000000001</c:v>
                </c:pt>
                <c:pt idx="8">
                  <c:v>16.399999999999999</c:v>
                </c:pt>
                <c:pt idx="9">
                  <c:v>16.600000000000001</c:v>
                </c:pt>
                <c:pt idx="10">
                  <c:v>15.8</c:v>
                </c:pt>
                <c:pt idx="11">
                  <c:v>16.100000000000001</c:v>
                </c:pt>
                <c:pt idx="12">
                  <c:v>17.2</c:v>
                </c:pt>
                <c:pt idx="13">
                  <c:v>16.8</c:v>
                </c:pt>
                <c:pt idx="14">
                  <c:v>15.9</c:v>
                </c:pt>
                <c:pt idx="15">
                  <c:v>16.399999999999999</c:v>
                </c:pt>
                <c:pt idx="16">
                  <c:v>16.100000000000001</c:v>
                </c:pt>
                <c:pt idx="17">
                  <c:v>14.1</c:v>
                </c:pt>
                <c:pt idx="18">
                  <c:v>13.1</c:v>
                </c:pt>
                <c:pt idx="19">
                  <c:v>11.4</c:v>
                </c:pt>
                <c:pt idx="20">
                  <c:v>13.4</c:v>
                </c:pt>
                <c:pt idx="21">
                  <c:v>15.8</c:v>
                </c:pt>
                <c:pt idx="22">
                  <c:v>15.8</c:v>
                </c:pt>
                <c:pt idx="23">
                  <c:v>16.100000000000001</c:v>
                </c:pt>
                <c:pt idx="24">
                  <c:v>16.3</c:v>
                </c:pt>
                <c:pt idx="25">
                  <c:v>13.3</c:v>
                </c:pt>
                <c:pt idx="26">
                  <c:v>14</c:v>
                </c:pt>
                <c:pt idx="27">
                  <c:v>15.5</c:v>
                </c:pt>
                <c:pt idx="28">
                  <c:v>17</c:v>
                </c:pt>
                <c:pt idx="29">
                  <c:v>16.399999999999999</c:v>
                </c:pt>
                <c:pt idx="30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AD-4F1A-A16E-4024E1723519}"/>
            </c:ext>
          </c:extLst>
        </c:ser>
        <c:ser>
          <c:idx val="2"/>
          <c:order val="2"/>
          <c:tx>
            <c:strRef>
              <c:f>Agosto!$C$1</c:f>
              <c:strCache>
                <c:ptCount val="1"/>
                <c:pt idx="0">
                  <c:v>Max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Agosto!$A$2:$A$32</c:f>
              <c:numCache>
                <c:formatCode>m/d/yyyy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Agosto!$C$2:$C$32</c:f>
              <c:numCache>
                <c:formatCode>0.0</c:formatCode>
                <c:ptCount val="31"/>
                <c:pt idx="0">
                  <c:v>20.9</c:v>
                </c:pt>
                <c:pt idx="1">
                  <c:v>28.6</c:v>
                </c:pt>
                <c:pt idx="2">
                  <c:v>31.1</c:v>
                </c:pt>
                <c:pt idx="3">
                  <c:v>32.4</c:v>
                </c:pt>
                <c:pt idx="4">
                  <c:v>33.4</c:v>
                </c:pt>
                <c:pt idx="5">
                  <c:v>34.5</c:v>
                </c:pt>
                <c:pt idx="6">
                  <c:v>35</c:v>
                </c:pt>
                <c:pt idx="7">
                  <c:v>33.799999999999997</c:v>
                </c:pt>
                <c:pt idx="8">
                  <c:v>34.299999999999997</c:v>
                </c:pt>
                <c:pt idx="9">
                  <c:v>29.9</c:v>
                </c:pt>
                <c:pt idx="10">
                  <c:v>32.6</c:v>
                </c:pt>
                <c:pt idx="11">
                  <c:v>33.700000000000003</c:v>
                </c:pt>
                <c:pt idx="12">
                  <c:v>34.700000000000003</c:v>
                </c:pt>
                <c:pt idx="13">
                  <c:v>28.6</c:v>
                </c:pt>
                <c:pt idx="14">
                  <c:v>25.4</c:v>
                </c:pt>
                <c:pt idx="15">
                  <c:v>22.6</c:v>
                </c:pt>
                <c:pt idx="16">
                  <c:v>25.3</c:v>
                </c:pt>
                <c:pt idx="17">
                  <c:v>27.6</c:v>
                </c:pt>
                <c:pt idx="18">
                  <c:v>20.8</c:v>
                </c:pt>
                <c:pt idx="19">
                  <c:v>27.8</c:v>
                </c:pt>
                <c:pt idx="20">
                  <c:v>25.3</c:v>
                </c:pt>
                <c:pt idx="21">
                  <c:v>26.9</c:v>
                </c:pt>
                <c:pt idx="22">
                  <c:v>22.1</c:v>
                </c:pt>
                <c:pt idx="23">
                  <c:v>23.7</c:v>
                </c:pt>
                <c:pt idx="24">
                  <c:v>27.7</c:v>
                </c:pt>
                <c:pt idx="25">
                  <c:v>28.3</c:v>
                </c:pt>
                <c:pt idx="26">
                  <c:v>29.8</c:v>
                </c:pt>
                <c:pt idx="27">
                  <c:v>30.9</c:v>
                </c:pt>
                <c:pt idx="28">
                  <c:v>31.8</c:v>
                </c:pt>
                <c:pt idx="29">
                  <c:v>32.5</c:v>
                </c:pt>
                <c:pt idx="30">
                  <c:v>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AD-4F1A-A16E-4024E1723519}"/>
            </c:ext>
          </c:extLst>
        </c:ser>
        <c:ser>
          <c:idx val="4"/>
          <c:order val="4"/>
          <c:tx>
            <c:v>Media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'2015'!$N$215:$N$245</c:f>
              <c:numCache>
                <c:formatCode>0.00</c:formatCode>
                <c:ptCount val="31"/>
                <c:pt idx="0">
                  <c:v>22.416666666666668</c:v>
                </c:pt>
                <c:pt idx="1">
                  <c:v>22.799999999999997</c:v>
                </c:pt>
                <c:pt idx="2">
                  <c:v>21.616666666666664</c:v>
                </c:pt>
                <c:pt idx="3">
                  <c:v>21.566666666666666</c:v>
                </c:pt>
                <c:pt idx="4">
                  <c:v>21.400000000000002</c:v>
                </c:pt>
                <c:pt idx="5">
                  <c:v>21.633333333333336</c:v>
                </c:pt>
                <c:pt idx="6">
                  <c:v>21.583333333333332</c:v>
                </c:pt>
                <c:pt idx="7">
                  <c:v>21.241666666666667</c:v>
                </c:pt>
                <c:pt idx="8">
                  <c:v>20.891666666666666</c:v>
                </c:pt>
                <c:pt idx="9">
                  <c:v>20.641666666666666</c:v>
                </c:pt>
                <c:pt idx="10">
                  <c:v>20.866666666666667</c:v>
                </c:pt>
                <c:pt idx="11">
                  <c:v>21.166666666666668</c:v>
                </c:pt>
                <c:pt idx="12">
                  <c:v>20.233333333333334</c:v>
                </c:pt>
                <c:pt idx="13">
                  <c:v>20.066666666666666</c:v>
                </c:pt>
                <c:pt idx="14">
                  <c:v>20.233333333333331</c:v>
                </c:pt>
                <c:pt idx="15">
                  <c:v>19.916666666666668</c:v>
                </c:pt>
                <c:pt idx="16">
                  <c:v>21.116666666666667</c:v>
                </c:pt>
                <c:pt idx="17">
                  <c:v>22.049999999999997</c:v>
                </c:pt>
                <c:pt idx="18">
                  <c:v>21.916666666666668</c:v>
                </c:pt>
                <c:pt idx="19">
                  <c:v>22.033333333333331</c:v>
                </c:pt>
                <c:pt idx="20">
                  <c:v>22.283333333333331</c:v>
                </c:pt>
                <c:pt idx="21">
                  <c:v>22.033333333333335</c:v>
                </c:pt>
                <c:pt idx="22">
                  <c:v>21.799999999999997</c:v>
                </c:pt>
                <c:pt idx="23">
                  <c:v>21.633333333333329</c:v>
                </c:pt>
                <c:pt idx="24">
                  <c:v>21.15</c:v>
                </c:pt>
                <c:pt idx="25">
                  <c:v>21.000000000000004</c:v>
                </c:pt>
                <c:pt idx="26">
                  <c:v>20.366666666666664</c:v>
                </c:pt>
                <c:pt idx="27">
                  <c:v>19.716666666666665</c:v>
                </c:pt>
                <c:pt idx="28">
                  <c:v>19.249999999999996</c:v>
                </c:pt>
                <c:pt idx="29">
                  <c:v>18.95</c:v>
                </c:pt>
                <c:pt idx="30">
                  <c:v>18.333333333333332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AD-4F1A-A16E-4024E1723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876680"/>
        <c:axId val="420877072"/>
      </c:lineChart>
      <c:dateAx>
        <c:axId val="4208766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20877072"/>
        <c:crosses val="autoZero"/>
        <c:auto val="1"/>
        <c:lblOffset val="100"/>
        <c:baseTimeUnit val="days"/>
      </c:dateAx>
      <c:valAx>
        <c:axId val="420877072"/>
        <c:scaling>
          <c:orientation val="minMax"/>
          <c:max val="3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876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89188480213731"/>
          <c:y val="0.21951948254760864"/>
          <c:w val="9.3853999972609056E-2"/>
          <c:h val="0.5073339152211399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372</xdr:row>
      <xdr:rowOff>28575</xdr:rowOff>
    </xdr:from>
    <xdr:to>
      <xdr:col>31</xdr:col>
      <xdr:colOff>38100</xdr:colOff>
      <xdr:row>400</xdr:row>
      <xdr:rowOff>142875</xdr:rowOff>
    </xdr:to>
    <xdr:graphicFrame macro="">
      <xdr:nvGraphicFramePr>
        <xdr:cNvPr id="1032" name="Grafico 2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5</xdr:row>
      <xdr:rowOff>104775</xdr:rowOff>
    </xdr:from>
    <xdr:to>
      <xdr:col>22</xdr:col>
      <xdr:colOff>523875</xdr:colOff>
      <xdr:row>27</xdr:row>
      <xdr:rowOff>66675</xdr:rowOff>
    </xdr:to>
    <xdr:graphicFrame macro="">
      <xdr:nvGraphicFramePr>
        <xdr:cNvPr id="10248" name="Grafico 1">
          <a:extLst>
            <a:ext uri="{FF2B5EF4-FFF2-40B4-BE49-F238E27FC236}">
              <a16:creationId xmlns:a16="http://schemas.microsoft.com/office/drawing/2014/main" xmlns="" id="{00000000-0008-0000-0A00-000008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422413</xdr:colOff>
      <xdr:row>6</xdr:row>
      <xdr:rowOff>120512</xdr:rowOff>
    </xdr:from>
    <xdr:to>
      <xdr:col>22</xdr:col>
      <xdr:colOff>270013</xdr:colOff>
      <xdr:row>28</xdr:row>
      <xdr:rowOff>63362</xdr:rowOff>
    </xdr:to>
    <xdr:graphicFrame macro="">
      <xdr:nvGraphicFramePr>
        <xdr:cNvPr id="11272" name="Grafico 1">
          <a:extLst>
            <a:ext uri="{FF2B5EF4-FFF2-40B4-BE49-F238E27FC236}">
              <a16:creationId xmlns:a16="http://schemas.microsoft.com/office/drawing/2014/main" xmlns="" id="{00000000-0008-0000-0B00-000008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5</xdr:row>
      <xdr:rowOff>57150</xdr:rowOff>
    </xdr:from>
    <xdr:to>
      <xdr:col>23</xdr:col>
      <xdr:colOff>381000</xdr:colOff>
      <xdr:row>34</xdr:row>
      <xdr:rowOff>123825</xdr:rowOff>
    </xdr:to>
    <xdr:graphicFrame macro="">
      <xdr:nvGraphicFramePr>
        <xdr:cNvPr id="12296" name="Grafico 1">
          <a:extLst>
            <a:ext uri="{FF2B5EF4-FFF2-40B4-BE49-F238E27FC236}">
              <a16:creationId xmlns:a16="http://schemas.microsoft.com/office/drawing/2014/main" xmlns="" id="{00000000-0008-0000-0C00-000008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6</xdr:row>
      <xdr:rowOff>66675</xdr:rowOff>
    </xdr:from>
    <xdr:to>
      <xdr:col>21</xdr:col>
      <xdr:colOff>171450</xdr:colOff>
      <xdr:row>24</xdr:row>
      <xdr:rowOff>0</xdr:rowOff>
    </xdr:to>
    <xdr:graphicFrame macro="">
      <xdr:nvGraphicFramePr>
        <xdr:cNvPr id="13320" name="Grafico 1">
          <a:extLst>
            <a:ext uri="{FF2B5EF4-FFF2-40B4-BE49-F238E27FC236}">
              <a16:creationId xmlns:a16="http://schemas.microsoft.com/office/drawing/2014/main" xmlns="" id="{00000000-0008-0000-0D00-000008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9</xdr:row>
      <xdr:rowOff>9525</xdr:rowOff>
    </xdr:from>
    <xdr:to>
      <xdr:col>25</xdr:col>
      <xdr:colOff>104775</xdr:colOff>
      <xdr:row>34</xdr:row>
      <xdr:rowOff>38100</xdr:rowOff>
    </xdr:to>
    <xdr:graphicFrame macro="">
      <xdr:nvGraphicFramePr>
        <xdr:cNvPr id="2056" name="Grafico 2">
          <a:extLst>
            <a:ext uri="{FF2B5EF4-FFF2-40B4-BE49-F238E27FC236}">
              <a16:creationId xmlns:a16="http://schemas.microsoft.com/office/drawing/2014/main" xmlns="" id="{00000000-0008-0000-0200-00000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3</xdr:row>
      <xdr:rowOff>171450</xdr:rowOff>
    </xdr:from>
    <xdr:to>
      <xdr:col>23</xdr:col>
      <xdr:colOff>57150</xdr:colOff>
      <xdr:row>24</xdr:row>
      <xdr:rowOff>66675</xdr:rowOff>
    </xdr:to>
    <xdr:graphicFrame macro="">
      <xdr:nvGraphicFramePr>
        <xdr:cNvPr id="3080" name="Grafico 1">
          <a:extLst>
            <a:ext uri="{FF2B5EF4-FFF2-40B4-BE49-F238E27FC236}">
              <a16:creationId xmlns:a16="http://schemas.microsoft.com/office/drawing/2014/main" xmlns="" id="{00000000-0008-0000-0300-00000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428625</xdr:colOff>
      <xdr:row>5</xdr:row>
      <xdr:rowOff>152400</xdr:rowOff>
    </xdr:from>
    <xdr:to>
      <xdr:col>23</xdr:col>
      <xdr:colOff>342900</xdr:colOff>
      <xdr:row>30</xdr:row>
      <xdr:rowOff>66675</xdr:rowOff>
    </xdr:to>
    <xdr:graphicFrame macro="">
      <xdr:nvGraphicFramePr>
        <xdr:cNvPr id="4104" name="Grafico 1">
          <a:extLst>
            <a:ext uri="{FF2B5EF4-FFF2-40B4-BE49-F238E27FC236}">
              <a16:creationId xmlns:a16="http://schemas.microsoft.com/office/drawing/2014/main" xmlns="" id="{00000000-0008-0000-0400-00000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6</xdr:row>
      <xdr:rowOff>152400</xdr:rowOff>
    </xdr:from>
    <xdr:to>
      <xdr:col>31</xdr:col>
      <xdr:colOff>19050</xdr:colOff>
      <xdr:row>37</xdr:row>
      <xdr:rowOff>0</xdr:rowOff>
    </xdr:to>
    <xdr:graphicFrame macro="">
      <xdr:nvGraphicFramePr>
        <xdr:cNvPr id="5128" name="Grafico 1">
          <a:extLst>
            <a:ext uri="{FF2B5EF4-FFF2-40B4-BE49-F238E27FC236}">
              <a16:creationId xmlns:a16="http://schemas.microsoft.com/office/drawing/2014/main" xmlns="" id="{00000000-0008-0000-0500-00000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11</xdr:col>
      <xdr:colOff>0</xdr:colOff>
      <xdr:row>66</xdr:row>
      <xdr:rowOff>28575</xdr:rowOff>
    </xdr:to>
    <xdr:graphicFrame macro="">
      <xdr:nvGraphicFramePr>
        <xdr:cNvPr id="6152" name="Grafico 1">
          <a:extLst>
            <a:ext uri="{FF2B5EF4-FFF2-40B4-BE49-F238E27FC236}">
              <a16:creationId xmlns:a16="http://schemas.microsoft.com/office/drawing/2014/main" xmlns="" id="{00000000-0008-0000-0600-00000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1</xdr:row>
      <xdr:rowOff>161925</xdr:rowOff>
    </xdr:from>
    <xdr:to>
      <xdr:col>27</xdr:col>
      <xdr:colOff>285750</xdr:colOff>
      <xdr:row>33</xdr:row>
      <xdr:rowOff>85725</xdr:rowOff>
    </xdr:to>
    <xdr:graphicFrame macro="">
      <xdr:nvGraphicFramePr>
        <xdr:cNvPr id="7176" name="Grafico 1">
          <a:extLst>
            <a:ext uri="{FF2B5EF4-FFF2-40B4-BE49-F238E27FC236}">
              <a16:creationId xmlns:a16="http://schemas.microsoft.com/office/drawing/2014/main" xmlns="" id="{00000000-0008-0000-0700-00000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4</xdr:row>
      <xdr:rowOff>114300</xdr:rowOff>
    </xdr:from>
    <xdr:to>
      <xdr:col>23</xdr:col>
      <xdr:colOff>400050</xdr:colOff>
      <xdr:row>26</xdr:row>
      <xdr:rowOff>76200</xdr:rowOff>
    </xdr:to>
    <xdr:graphicFrame macro="">
      <xdr:nvGraphicFramePr>
        <xdr:cNvPr id="8200" name="Grafico 1">
          <a:extLst>
            <a:ext uri="{FF2B5EF4-FFF2-40B4-BE49-F238E27FC236}">
              <a16:creationId xmlns:a16="http://schemas.microsoft.com/office/drawing/2014/main" xmlns="" id="{00000000-0008-0000-0800-00000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495300</xdr:colOff>
      <xdr:row>3</xdr:row>
      <xdr:rowOff>161925</xdr:rowOff>
    </xdr:from>
    <xdr:to>
      <xdr:col>28</xdr:col>
      <xdr:colOff>180975</xdr:colOff>
      <xdr:row>24</xdr:row>
      <xdr:rowOff>66675</xdr:rowOff>
    </xdr:to>
    <xdr:graphicFrame macro="">
      <xdr:nvGraphicFramePr>
        <xdr:cNvPr id="9224" name="Grafico 1">
          <a:extLst>
            <a:ext uri="{FF2B5EF4-FFF2-40B4-BE49-F238E27FC236}">
              <a16:creationId xmlns:a16="http://schemas.microsoft.com/office/drawing/2014/main" xmlns="" id="{00000000-0008-0000-0900-000008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1"/>
  <sheetViews>
    <sheetView tabSelected="1" zoomScale="70" zoomScaleNormal="70" workbookViewId="0">
      <pane ySplit="1" topLeftCell="A350" activePane="bottomLeft" state="frozen"/>
      <selection activeCell="F31" sqref="F31"/>
      <selection pane="bottomLeft" activeCell="D403" sqref="D403"/>
    </sheetView>
  </sheetViews>
  <sheetFormatPr defaultRowHeight="15" x14ac:dyDescent="0.25"/>
  <cols>
    <col min="1" max="1" width="15.42578125" style="23" customWidth="1"/>
    <col min="2" max="2" width="7.28515625" style="23" customWidth="1"/>
    <col min="3" max="3" width="6.42578125" style="23" customWidth="1"/>
    <col min="4" max="4" width="10.7109375" style="23" bestFit="1" customWidth="1"/>
    <col min="6" max="6" width="9.42578125" style="23" customWidth="1"/>
    <col min="14" max="14" width="20.42578125" customWidth="1"/>
    <col min="16" max="16" width="20" customWidth="1"/>
  </cols>
  <sheetData>
    <row r="1" spans="1:16" x14ac:dyDescent="0.25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H1" s="3">
        <v>2009</v>
      </c>
      <c r="I1" s="3">
        <v>2010</v>
      </c>
      <c r="J1" s="3">
        <v>2011</v>
      </c>
      <c r="K1" s="3">
        <v>2012</v>
      </c>
      <c r="L1" s="3">
        <v>2013</v>
      </c>
      <c r="M1" s="3">
        <v>2014</v>
      </c>
      <c r="N1" s="3" t="s">
        <v>5</v>
      </c>
      <c r="P1" s="31" t="s">
        <v>6</v>
      </c>
    </row>
    <row r="2" spans="1:16" x14ac:dyDescent="0.25">
      <c r="A2" s="12">
        <v>42005</v>
      </c>
      <c r="B2" s="25">
        <f>Gennaio!B2</f>
        <v>-5.8</v>
      </c>
      <c r="C2" s="25">
        <f>Gennaio!C2</f>
        <v>5.7</v>
      </c>
      <c r="D2" s="25">
        <f>Gennaio!D2</f>
        <v>0</v>
      </c>
      <c r="E2" s="25">
        <f>Gennaio!E2</f>
        <v>-2</v>
      </c>
      <c r="F2" s="25">
        <f>Gennaio!F2</f>
        <v>0</v>
      </c>
      <c r="H2" s="3">
        <v>0.14999999999999991</v>
      </c>
      <c r="I2" s="25">
        <v>3.1</v>
      </c>
      <c r="J2" s="3">
        <v>-2.5</v>
      </c>
      <c r="K2" s="25">
        <v>-0.1</v>
      </c>
      <c r="L2" s="25">
        <v>1.3</v>
      </c>
      <c r="M2" s="25">
        <v>-0.9</v>
      </c>
      <c r="N2" s="4">
        <f>AVERAGE(H2:M2)</f>
        <v>0.17500000000000004</v>
      </c>
      <c r="P2" s="42">
        <f t="shared" ref="P2:P65" si="0">AVERAGE(E2,I2,J2,K2,H2,M2,L2)</f>
        <v>-0.1357142857142857</v>
      </c>
    </row>
    <row r="3" spans="1:16" x14ac:dyDescent="0.25">
      <c r="A3" s="12">
        <v>42006</v>
      </c>
      <c r="B3" s="25">
        <f>Gennaio!B3</f>
        <v>-4.3</v>
      </c>
      <c r="C3" s="25">
        <f>Gennaio!C3</f>
        <v>10.4</v>
      </c>
      <c r="D3" s="25">
        <f>Gennaio!D3</f>
        <v>0</v>
      </c>
      <c r="E3" s="25">
        <f>Gennaio!E3</f>
        <v>0.5</v>
      </c>
      <c r="F3" s="25">
        <f>Gennaio!F3</f>
        <v>0</v>
      </c>
      <c r="H3" s="3">
        <v>0.85000000000000009</v>
      </c>
      <c r="I3" s="25">
        <v>3</v>
      </c>
      <c r="J3" s="3">
        <v>-1.6</v>
      </c>
      <c r="K3" s="25">
        <v>1.2</v>
      </c>
      <c r="L3" s="25">
        <v>3</v>
      </c>
      <c r="M3" s="25">
        <v>1.2</v>
      </c>
      <c r="N3" s="4">
        <f t="shared" ref="N3:N66" si="1">AVERAGE(H3:M3)</f>
        <v>1.2750000000000001</v>
      </c>
      <c r="P3" s="42">
        <f t="shared" si="0"/>
        <v>1.1642857142857141</v>
      </c>
    </row>
    <row r="4" spans="1:16" x14ac:dyDescent="0.25">
      <c r="A4" s="12">
        <v>42007</v>
      </c>
      <c r="B4" s="25">
        <f>Gennaio!B4</f>
        <v>-2.2999999999999998</v>
      </c>
      <c r="C4" s="25">
        <f>Gennaio!C4</f>
        <v>10.6</v>
      </c>
      <c r="D4" s="25">
        <f>Gennaio!D4</f>
        <v>0</v>
      </c>
      <c r="E4" s="25">
        <f>Gennaio!E4</f>
        <v>1.5</v>
      </c>
      <c r="F4" s="25">
        <f>Gennaio!F4</f>
        <v>0</v>
      </c>
      <c r="H4" s="3">
        <v>-2.6999999999999997</v>
      </c>
      <c r="I4" s="25">
        <v>-1.6</v>
      </c>
      <c r="J4" s="3">
        <v>-0.8</v>
      </c>
      <c r="K4" s="25">
        <v>3.3</v>
      </c>
      <c r="L4" s="25">
        <v>1.3</v>
      </c>
      <c r="M4" s="25">
        <v>3</v>
      </c>
      <c r="N4" s="4">
        <f t="shared" si="1"/>
        <v>0.41666666666666669</v>
      </c>
      <c r="P4" s="42">
        <f t="shared" si="0"/>
        <v>0.5714285714285714</v>
      </c>
    </row>
    <row r="5" spans="1:16" x14ac:dyDescent="0.25">
      <c r="A5" s="12">
        <v>42008</v>
      </c>
      <c r="B5" s="25">
        <f>Gennaio!B5</f>
        <v>-1.5</v>
      </c>
      <c r="C5" s="25">
        <f>Gennaio!C5</f>
        <v>15.2</v>
      </c>
      <c r="D5" s="25">
        <f>Gennaio!D5</f>
        <v>0</v>
      </c>
      <c r="E5" s="25">
        <f>Gennaio!E5</f>
        <v>6.8</v>
      </c>
      <c r="F5" s="25">
        <f>Gennaio!F5</f>
        <v>0</v>
      </c>
      <c r="H5" s="3">
        <v>-2.0499999999999998</v>
      </c>
      <c r="I5" s="25">
        <v>-2.2999999999999998</v>
      </c>
      <c r="J5" s="3">
        <v>-0.8</v>
      </c>
      <c r="K5" s="25">
        <v>2.6</v>
      </c>
      <c r="L5" s="25">
        <v>2.8</v>
      </c>
      <c r="M5" s="25">
        <v>4.2</v>
      </c>
      <c r="N5" s="4">
        <f t="shared" si="1"/>
        <v>0.74166666666666681</v>
      </c>
      <c r="P5" s="42">
        <f t="shared" si="0"/>
        <v>1.6071428571428572</v>
      </c>
    </row>
    <row r="6" spans="1:16" x14ac:dyDescent="0.25">
      <c r="A6" s="12">
        <v>42009</v>
      </c>
      <c r="B6" s="25">
        <f>Gennaio!B6</f>
        <v>-2.9</v>
      </c>
      <c r="C6" s="25">
        <f>Gennaio!C6</f>
        <v>11.4</v>
      </c>
      <c r="D6" s="25">
        <f>Gennaio!D6</f>
        <v>0</v>
      </c>
      <c r="E6" s="25">
        <f>Gennaio!E6</f>
        <v>3.6</v>
      </c>
      <c r="F6" s="25">
        <f>Gennaio!F6</f>
        <v>0</v>
      </c>
      <c r="H6" s="3">
        <v>-3.55</v>
      </c>
      <c r="I6" s="25">
        <v>-0.8</v>
      </c>
      <c r="J6" s="3">
        <v>-1.1000000000000001</v>
      </c>
      <c r="K6" s="25">
        <v>3.6</v>
      </c>
      <c r="L6" s="25">
        <v>5.9</v>
      </c>
      <c r="M6" s="25">
        <v>6.3</v>
      </c>
      <c r="N6" s="4">
        <f t="shared" si="1"/>
        <v>1.7250000000000003</v>
      </c>
      <c r="P6" s="42">
        <f t="shared" si="0"/>
        <v>1.9928571428571431</v>
      </c>
    </row>
    <row r="7" spans="1:16" x14ac:dyDescent="0.25">
      <c r="A7" s="12">
        <v>42010</v>
      </c>
      <c r="B7" s="25">
        <f>Gennaio!B7</f>
        <v>-4.2</v>
      </c>
      <c r="C7" s="25">
        <f>Gennaio!C7</f>
        <v>10.1</v>
      </c>
      <c r="D7" s="25">
        <f>Gennaio!D7</f>
        <v>0</v>
      </c>
      <c r="E7" s="25">
        <f>Gennaio!E7</f>
        <v>0</v>
      </c>
      <c r="F7" s="25">
        <f>Gennaio!F7</f>
        <v>0</v>
      </c>
      <c r="H7" s="3">
        <v>-0.65</v>
      </c>
      <c r="I7" s="25">
        <v>0.9</v>
      </c>
      <c r="J7" s="3">
        <v>-0.4</v>
      </c>
      <c r="K7" s="25">
        <v>6.4</v>
      </c>
      <c r="L7" s="25">
        <v>7.1</v>
      </c>
      <c r="M7" s="25">
        <v>3.2</v>
      </c>
      <c r="N7" s="4">
        <f t="shared" si="1"/>
        <v>2.7583333333333333</v>
      </c>
      <c r="P7" s="42">
        <f t="shared" si="0"/>
        <v>2.3642857142857139</v>
      </c>
    </row>
    <row r="8" spans="1:16" x14ac:dyDescent="0.25">
      <c r="A8" s="12">
        <v>42011</v>
      </c>
      <c r="B8" s="25">
        <f>Gennaio!B8</f>
        <v>-4.5</v>
      </c>
      <c r="C8" s="25">
        <f>Gennaio!C8</f>
        <v>10.1</v>
      </c>
      <c r="D8" s="25">
        <f>Gennaio!D8</f>
        <v>0</v>
      </c>
      <c r="E8" s="25">
        <f>Gennaio!E8</f>
        <v>-0.3</v>
      </c>
      <c r="F8" s="25">
        <f>Gennaio!F8</f>
        <v>0</v>
      </c>
      <c r="H8" s="3">
        <v>0.55000000000000004</v>
      </c>
      <c r="I8" s="25">
        <v>1.6</v>
      </c>
      <c r="J8" s="3">
        <v>1.1000000000000001</v>
      </c>
      <c r="K8" s="25">
        <v>2.6</v>
      </c>
      <c r="L8" s="25">
        <v>6.3</v>
      </c>
      <c r="M8" s="25">
        <v>3.3</v>
      </c>
      <c r="N8" s="4">
        <f t="shared" si="1"/>
        <v>2.5749999999999997</v>
      </c>
      <c r="P8" s="42">
        <f t="shared" si="0"/>
        <v>2.1642857142857141</v>
      </c>
    </row>
    <row r="9" spans="1:16" x14ac:dyDescent="0.25">
      <c r="A9" s="12">
        <v>42012</v>
      </c>
      <c r="B9" s="25">
        <f>Gennaio!B9</f>
        <v>-4.2</v>
      </c>
      <c r="C9" s="25">
        <f>Gennaio!C9</f>
        <v>11.1</v>
      </c>
      <c r="D9" s="25">
        <f>Gennaio!D9</f>
        <v>0</v>
      </c>
      <c r="E9" s="25">
        <f>Gennaio!E9</f>
        <v>0.6</v>
      </c>
      <c r="F9" s="25">
        <f>Gennaio!F9</f>
        <v>0</v>
      </c>
      <c r="H9" s="3">
        <v>2.0499999999999998</v>
      </c>
      <c r="I9" s="25">
        <v>3.7</v>
      </c>
      <c r="J9" s="3">
        <v>3.1</v>
      </c>
      <c r="K9" s="25">
        <v>6.7</v>
      </c>
      <c r="L9" s="25">
        <v>1.2</v>
      </c>
      <c r="M9" s="25">
        <v>3.7</v>
      </c>
      <c r="N9" s="4">
        <f t="shared" si="1"/>
        <v>3.4083333333333332</v>
      </c>
      <c r="P9" s="42">
        <f t="shared" si="0"/>
        <v>3.0071428571428571</v>
      </c>
    </row>
    <row r="10" spans="1:16" x14ac:dyDescent="0.25">
      <c r="A10" s="12">
        <v>42013</v>
      </c>
      <c r="B10" s="25">
        <f>Gennaio!B10</f>
        <v>-2.9</v>
      </c>
      <c r="C10" s="25">
        <f>Gennaio!C10</f>
        <v>10.199999999999999</v>
      </c>
      <c r="D10" s="25">
        <f>Gennaio!D10</f>
        <v>0</v>
      </c>
      <c r="E10" s="25">
        <f>Gennaio!E10</f>
        <v>1.6</v>
      </c>
      <c r="F10" s="25">
        <f>Gennaio!F10</f>
        <v>0</v>
      </c>
      <c r="H10" s="3">
        <v>0.45000000000000018</v>
      </c>
      <c r="I10" s="25">
        <v>3.4</v>
      </c>
      <c r="J10" s="3">
        <v>4.4000000000000004</v>
      </c>
      <c r="K10" s="25">
        <v>5.4</v>
      </c>
      <c r="L10" s="25">
        <v>4.2</v>
      </c>
      <c r="M10" s="25">
        <v>5</v>
      </c>
      <c r="N10" s="4">
        <f t="shared" si="1"/>
        <v>3.8083333333333336</v>
      </c>
      <c r="P10" s="42">
        <f t="shared" si="0"/>
        <v>3.4928571428571429</v>
      </c>
    </row>
    <row r="11" spans="1:16" x14ac:dyDescent="0.25">
      <c r="A11" s="12">
        <v>42014</v>
      </c>
      <c r="B11" s="25">
        <f>Gennaio!B11</f>
        <v>0.4</v>
      </c>
      <c r="C11" s="25">
        <f>Gennaio!C11</f>
        <v>14.1</v>
      </c>
      <c r="D11" s="25">
        <f>Gennaio!D11</f>
        <v>0</v>
      </c>
      <c r="E11" s="25">
        <f>Gennaio!E11</f>
        <v>4.9000000000000004</v>
      </c>
      <c r="F11" s="25">
        <f>Gennaio!F11</f>
        <v>0</v>
      </c>
      <c r="H11" s="3">
        <v>1</v>
      </c>
      <c r="I11" s="25">
        <v>3.8</v>
      </c>
      <c r="J11" s="3">
        <v>4.7</v>
      </c>
      <c r="K11" s="25">
        <v>3</v>
      </c>
      <c r="L11" s="25">
        <v>3.9</v>
      </c>
      <c r="M11" s="25">
        <v>8.5</v>
      </c>
      <c r="N11" s="4">
        <f t="shared" si="1"/>
        <v>4.1499999999999995</v>
      </c>
      <c r="P11" s="42">
        <f t="shared" si="0"/>
        <v>4.2571428571428571</v>
      </c>
    </row>
    <row r="12" spans="1:16" x14ac:dyDescent="0.25">
      <c r="A12" s="12">
        <v>42015</v>
      </c>
      <c r="B12" s="25">
        <f>Gennaio!B12</f>
        <v>-0.4</v>
      </c>
      <c r="C12" s="25">
        <f>Gennaio!C12</f>
        <v>15.9</v>
      </c>
      <c r="D12" s="25">
        <f>Gennaio!D12</f>
        <v>0</v>
      </c>
      <c r="E12" s="25">
        <f>Gennaio!E12</f>
        <v>5</v>
      </c>
      <c r="F12" s="25">
        <f>Gennaio!F12</f>
        <v>0</v>
      </c>
      <c r="H12" s="3">
        <v>2.2999999999999998</v>
      </c>
      <c r="I12" s="25">
        <v>1.5</v>
      </c>
      <c r="J12" s="3">
        <v>4.8</v>
      </c>
      <c r="K12" s="25">
        <v>1.4</v>
      </c>
      <c r="L12" s="25">
        <v>1.2</v>
      </c>
      <c r="M12" s="25">
        <v>7.3</v>
      </c>
      <c r="N12" s="4">
        <f t="shared" si="1"/>
        <v>3.0833333333333335</v>
      </c>
      <c r="P12" s="42">
        <f t="shared" si="0"/>
        <v>3.3571428571428572</v>
      </c>
    </row>
    <row r="13" spans="1:16" x14ac:dyDescent="0.25">
      <c r="A13" s="12">
        <v>42016</v>
      </c>
      <c r="B13" s="25">
        <f>Gennaio!B13</f>
        <v>-1.2</v>
      </c>
      <c r="C13" s="25">
        <f>Gennaio!C13</f>
        <v>14.1</v>
      </c>
      <c r="D13" s="25">
        <f>Gennaio!D13</f>
        <v>0</v>
      </c>
      <c r="E13" s="25">
        <f>Gennaio!E13</f>
        <v>4.9000000000000004</v>
      </c>
      <c r="F13" s="25">
        <f>Gennaio!F13</f>
        <v>0</v>
      </c>
      <c r="H13" s="3">
        <v>2.8499999999999996</v>
      </c>
      <c r="I13" s="25">
        <v>0.8</v>
      </c>
      <c r="J13" s="3">
        <v>2.5</v>
      </c>
      <c r="K13" s="25">
        <v>0.2</v>
      </c>
      <c r="L13" s="25">
        <v>-0.3</v>
      </c>
      <c r="M13" s="25">
        <v>2.8</v>
      </c>
      <c r="N13" s="4">
        <f t="shared" si="1"/>
        <v>1.4749999999999999</v>
      </c>
      <c r="P13" s="42">
        <f t="shared" si="0"/>
        <v>1.9642857142857137</v>
      </c>
    </row>
    <row r="14" spans="1:16" x14ac:dyDescent="0.25">
      <c r="A14" s="12">
        <v>42017</v>
      </c>
      <c r="B14" s="25">
        <f>Gennaio!B14</f>
        <v>-3.5</v>
      </c>
      <c r="C14" s="25">
        <f>Gennaio!C14</f>
        <v>11.7</v>
      </c>
      <c r="D14" s="25">
        <f>Gennaio!D14</f>
        <v>0</v>
      </c>
      <c r="E14" s="25">
        <f>Gennaio!E14</f>
        <v>2.7</v>
      </c>
      <c r="F14" s="25">
        <f>Gennaio!F14</f>
        <v>0</v>
      </c>
      <c r="H14" s="3">
        <v>2.3500000000000005</v>
      </c>
      <c r="I14" s="25">
        <v>2.4</v>
      </c>
      <c r="J14" s="3">
        <v>2.9</v>
      </c>
      <c r="K14" s="25">
        <v>2.4</v>
      </c>
      <c r="L14" s="25">
        <v>1.8</v>
      </c>
      <c r="M14" s="25">
        <v>1.1000000000000001</v>
      </c>
      <c r="N14" s="4">
        <f t="shared" si="1"/>
        <v>2.1583333333333337</v>
      </c>
      <c r="P14" s="42">
        <f t="shared" si="0"/>
        <v>2.2357142857142858</v>
      </c>
    </row>
    <row r="15" spans="1:16" x14ac:dyDescent="0.25">
      <c r="A15" s="12">
        <v>42018</v>
      </c>
      <c r="B15" s="25">
        <f>Gennaio!B15</f>
        <v>-0.2</v>
      </c>
      <c r="C15" s="25">
        <f>Gennaio!C15</f>
        <v>7.8</v>
      </c>
      <c r="D15" s="25">
        <f>Gennaio!D15</f>
        <v>0</v>
      </c>
      <c r="E15" s="25">
        <f>Gennaio!E15</f>
        <v>4.2</v>
      </c>
      <c r="F15" s="25">
        <f>Gennaio!F15</f>
        <v>0</v>
      </c>
      <c r="H15" s="3">
        <v>3.05</v>
      </c>
      <c r="I15" s="25">
        <v>2.4</v>
      </c>
      <c r="J15" s="3">
        <v>2.2000000000000002</v>
      </c>
      <c r="K15" s="25">
        <v>-0.1</v>
      </c>
      <c r="L15" s="25">
        <v>2.5</v>
      </c>
      <c r="M15" s="25">
        <v>3.6</v>
      </c>
      <c r="N15" s="4">
        <f t="shared" si="1"/>
        <v>2.2749999999999999</v>
      </c>
      <c r="P15" s="42">
        <f t="shared" si="0"/>
        <v>2.5500000000000003</v>
      </c>
    </row>
    <row r="16" spans="1:16" x14ac:dyDescent="0.25">
      <c r="A16" s="12">
        <v>42019</v>
      </c>
      <c r="B16" s="25">
        <f>Gennaio!B16</f>
        <v>-2.4</v>
      </c>
      <c r="C16" s="25">
        <f>Gennaio!C16</f>
        <v>9.1999999999999993</v>
      </c>
      <c r="D16" s="25">
        <f>Gennaio!D16</f>
        <v>2.4</v>
      </c>
      <c r="E16" s="25">
        <f>Gennaio!E16</f>
        <v>2.9</v>
      </c>
      <c r="F16" s="25">
        <f>Gennaio!F16</f>
        <v>0</v>
      </c>
      <c r="H16" s="3">
        <v>3.2</v>
      </c>
      <c r="I16" s="25">
        <v>1</v>
      </c>
      <c r="J16" s="3">
        <v>3.7</v>
      </c>
      <c r="K16" s="25">
        <v>-2.4</v>
      </c>
      <c r="L16" s="25">
        <v>2.6</v>
      </c>
      <c r="M16" s="25">
        <v>1.9</v>
      </c>
      <c r="N16" s="4">
        <f t="shared" si="1"/>
        <v>1.6666666666666667</v>
      </c>
      <c r="P16" s="42">
        <f t="shared" si="0"/>
        <v>1.8428571428571427</v>
      </c>
    </row>
    <row r="17" spans="1:16" x14ac:dyDescent="0.25">
      <c r="A17" s="12">
        <v>42020</v>
      </c>
      <c r="B17" s="25">
        <f>Gennaio!B17</f>
        <v>3.5</v>
      </c>
      <c r="C17" s="25">
        <f>Gennaio!C17</f>
        <v>7</v>
      </c>
      <c r="D17" s="25">
        <f>Gennaio!D17</f>
        <v>26.7</v>
      </c>
      <c r="E17" s="25">
        <f>Gennaio!E17</f>
        <v>5.0999999999999996</v>
      </c>
      <c r="F17" s="25">
        <f>Gennaio!F17</f>
        <v>0</v>
      </c>
      <c r="H17" s="3">
        <v>3.7</v>
      </c>
      <c r="I17" s="25">
        <v>-0.5</v>
      </c>
      <c r="J17" s="3">
        <v>2.2999999999999998</v>
      </c>
      <c r="K17" s="25">
        <v>-3.3</v>
      </c>
      <c r="L17" s="25">
        <v>4</v>
      </c>
      <c r="M17" s="25">
        <v>2.8</v>
      </c>
      <c r="N17" s="4">
        <f t="shared" si="1"/>
        <v>1.5</v>
      </c>
      <c r="P17" s="42">
        <f t="shared" si="0"/>
        <v>2.0142857142857142</v>
      </c>
    </row>
    <row r="18" spans="1:16" x14ac:dyDescent="0.25">
      <c r="A18" s="12">
        <v>42021</v>
      </c>
      <c r="B18" s="25">
        <f>Gennaio!B18</f>
        <v>5.2</v>
      </c>
      <c r="C18" s="25">
        <f>Gennaio!C18</f>
        <v>10.6</v>
      </c>
      <c r="D18" s="25">
        <f>Gennaio!D18</f>
        <v>22.2</v>
      </c>
      <c r="E18" s="25">
        <f>Gennaio!E18</f>
        <v>7.6</v>
      </c>
      <c r="F18" s="25">
        <f>Gennaio!F18</f>
        <v>0</v>
      </c>
      <c r="H18" s="3">
        <v>0.9</v>
      </c>
      <c r="I18" s="25">
        <v>1.1000000000000001</v>
      </c>
      <c r="J18" s="3">
        <v>2.1</v>
      </c>
      <c r="K18" s="25">
        <v>-3.3</v>
      </c>
      <c r="L18" s="25">
        <v>4.7</v>
      </c>
      <c r="M18" s="25">
        <v>3.8</v>
      </c>
      <c r="N18" s="4">
        <f t="shared" si="1"/>
        <v>1.55</v>
      </c>
      <c r="P18" s="42">
        <f t="shared" si="0"/>
        <v>2.4142857142857141</v>
      </c>
    </row>
    <row r="19" spans="1:16" x14ac:dyDescent="0.25">
      <c r="A19" s="12">
        <v>42022</v>
      </c>
      <c r="B19" s="25">
        <f>Gennaio!B19</f>
        <v>0</v>
      </c>
      <c r="C19" s="25">
        <f>Gennaio!C19</f>
        <v>8.6</v>
      </c>
      <c r="D19" s="25">
        <f>Gennaio!D19</f>
        <v>0.3</v>
      </c>
      <c r="E19" s="25">
        <f>Gennaio!E19</f>
        <v>3.6</v>
      </c>
      <c r="F19" s="25">
        <f>Gennaio!F19</f>
        <v>0</v>
      </c>
      <c r="H19" s="3">
        <v>2</v>
      </c>
      <c r="I19" s="25">
        <v>-0.2</v>
      </c>
      <c r="J19" s="3">
        <v>1.7</v>
      </c>
      <c r="K19" s="25">
        <v>-1.8</v>
      </c>
      <c r="L19" s="25">
        <v>2</v>
      </c>
      <c r="M19" s="25">
        <v>5.3</v>
      </c>
      <c r="N19" s="4">
        <f t="shared" si="1"/>
        <v>1.5</v>
      </c>
      <c r="P19" s="42">
        <f t="shared" si="0"/>
        <v>1.8</v>
      </c>
    </row>
    <row r="20" spans="1:16" x14ac:dyDescent="0.25">
      <c r="A20" s="12">
        <v>42023</v>
      </c>
      <c r="B20" s="25">
        <f>Gennaio!B20</f>
        <v>-1.9</v>
      </c>
      <c r="C20" s="25">
        <f>Gennaio!C20</f>
        <v>8.9</v>
      </c>
      <c r="D20" s="25">
        <f>Gennaio!D20</f>
        <v>0</v>
      </c>
      <c r="E20" s="25">
        <f>Gennaio!E20</f>
        <v>1.7</v>
      </c>
      <c r="F20" s="25">
        <f>Gennaio!F20</f>
        <v>0</v>
      </c>
      <c r="H20" s="3">
        <v>3.1</v>
      </c>
      <c r="I20" s="25">
        <v>-1.3</v>
      </c>
      <c r="J20" s="3">
        <v>2.1</v>
      </c>
      <c r="K20" s="25">
        <v>-0.1</v>
      </c>
      <c r="L20" s="25">
        <v>0.8</v>
      </c>
      <c r="M20" s="25">
        <v>6.8</v>
      </c>
      <c r="N20" s="4">
        <f t="shared" si="1"/>
        <v>1.9000000000000001</v>
      </c>
      <c r="P20" s="42">
        <f t="shared" si="0"/>
        <v>1.8714285714285717</v>
      </c>
    </row>
    <row r="21" spans="1:16" x14ac:dyDescent="0.25">
      <c r="A21" s="12">
        <v>42024</v>
      </c>
      <c r="B21" s="25">
        <f>Gennaio!B21</f>
        <v>-2</v>
      </c>
      <c r="C21" s="25">
        <f>Gennaio!C21</f>
        <v>9.9</v>
      </c>
      <c r="D21" s="25">
        <f>Gennaio!D21</f>
        <v>0</v>
      </c>
      <c r="E21" s="25">
        <f>Gennaio!E21</f>
        <v>2.1</v>
      </c>
      <c r="F21" s="25">
        <f>Gennaio!F21</f>
        <v>0</v>
      </c>
      <c r="H21" s="3">
        <v>3.4</v>
      </c>
      <c r="I21" s="25">
        <v>-2.4</v>
      </c>
      <c r="J21" s="3">
        <v>1.4</v>
      </c>
      <c r="K21" s="25">
        <v>3.6</v>
      </c>
      <c r="L21" s="25">
        <v>1.4</v>
      </c>
      <c r="M21" s="25">
        <v>5.8</v>
      </c>
      <c r="N21" s="4">
        <f t="shared" si="1"/>
        <v>2.1999999999999997</v>
      </c>
      <c r="P21" s="42">
        <f t="shared" si="0"/>
        <v>2.1857142857142855</v>
      </c>
    </row>
    <row r="22" spans="1:16" x14ac:dyDescent="0.25">
      <c r="A22" s="12">
        <v>42025</v>
      </c>
      <c r="B22" s="25">
        <f>Gennaio!B22</f>
        <v>-2.7</v>
      </c>
      <c r="C22" s="25">
        <f>Gennaio!C22</f>
        <v>6.1</v>
      </c>
      <c r="D22" s="25">
        <f>Gennaio!D22</f>
        <v>0.3</v>
      </c>
      <c r="E22" s="25">
        <f>Gennaio!E22</f>
        <v>1.7</v>
      </c>
      <c r="F22" s="25">
        <f>Gennaio!F22</f>
        <v>0</v>
      </c>
      <c r="H22" s="3">
        <v>5.7</v>
      </c>
      <c r="I22" s="25">
        <v>-2</v>
      </c>
      <c r="J22" s="3">
        <v>-2</v>
      </c>
      <c r="K22" s="25">
        <v>4.7</v>
      </c>
      <c r="L22" s="25">
        <v>3.9</v>
      </c>
      <c r="M22" s="25">
        <v>4.8</v>
      </c>
      <c r="N22" s="4">
        <f t="shared" si="1"/>
        <v>2.5166666666666671</v>
      </c>
      <c r="P22" s="42">
        <f t="shared" si="0"/>
        <v>2.4</v>
      </c>
    </row>
    <row r="23" spans="1:16" x14ac:dyDescent="0.25">
      <c r="A23" s="12">
        <v>42026</v>
      </c>
      <c r="B23" s="25">
        <f>Gennaio!B23</f>
        <v>1.3</v>
      </c>
      <c r="C23" s="25">
        <f>Gennaio!C23</f>
        <v>9.1</v>
      </c>
      <c r="D23" s="25">
        <f>Gennaio!D23</f>
        <v>2.7</v>
      </c>
      <c r="E23" s="25">
        <f>Gennaio!E23</f>
        <v>3.7</v>
      </c>
      <c r="F23" s="25">
        <f>Gennaio!F23</f>
        <v>0</v>
      </c>
      <c r="H23" s="3">
        <v>2.2999999999999998</v>
      </c>
      <c r="I23" s="25">
        <v>-2.9</v>
      </c>
      <c r="J23" s="3">
        <v>-2.5</v>
      </c>
      <c r="K23" s="25">
        <v>2.7</v>
      </c>
      <c r="L23" s="25">
        <v>4.5</v>
      </c>
      <c r="M23" s="25">
        <v>3.9</v>
      </c>
      <c r="N23" s="4">
        <f t="shared" si="1"/>
        <v>1.3333333333333333</v>
      </c>
      <c r="P23" s="42">
        <f t="shared" si="0"/>
        <v>1.6714285714285713</v>
      </c>
    </row>
    <row r="24" spans="1:16" x14ac:dyDescent="0.25">
      <c r="A24" s="12">
        <v>42027</v>
      </c>
      <c r="B24" s="25">
        <f>Gennaio!B24</f>
        <v>-0.9</v>
      </c>
      <c r="C24" s="25">
        <f>Gennaio!C24</f>
        <v>13.1</v>
      </c>
      <c r="D24" s="25">
        <f>Gennaio!D24</f>
        <v>0</v>
      </c>
      <c r="E24" s="25">
        <f>Gennaio!E24</f>
        <v>3.1</v>
      </c>
      <c r="F24" s="25">
        <f>Gennaio!F24</f>
        <v>0</v>
      </c>
      <c r="H24" s="3">
        <v>1.1000000000000001</v>
      </c>
      <c r="I24" s="25">
        <v>-1.5</v>
      </c>
      <c r="J24" s="3">
        <v>-2.8</v>
      </c>
      <c r="K24" s="25">
        <v>1.8</v>
      </c>
      <c r="L24" s="25">
        <v>1.6</v>
      </c>
      <c r="M24" s="25">
        <v>4.8</v>
      </c>
      <c r="N24" s="4">
        <f t="shared" si="1"/>
        <v>0.83333333333333337</v>
      </c>
      <c r="P24" s="42">
        <f t="shared" si="0"/>
        <v>1.157142857142857</v>
      </c>
    </row>
    <row r="25" spans="1:16" x14ac:dyDescent="0.25">
      <c r="A25" s="12">
        <v>42028</v>
      </c>
      <c r="B25" s="25">
        <f>Gennaio!B25</f>
        <v>-2.9</v>
      </c>
      <c r="C25" s="25">
        <f>Gennaio!C25</f>
        <v>12.3</v>
      </c>
      <c r="D25" s="25">
        <f>Gennaio!D25</f>
        <v>0</v>
      </c>
      <c r="E25" s="25">
        <f>Gennaio!E25</f>
        <v>2.5</v>
      </c>
      <c r="F25" s="25">
        <f>Gennaio!F25</f>
        <v>0</v>
      </c>
      <c r="H25" s="3">
        <v>1.6</v>
      </c>
      <c r="I25" s="25">
        <v>-2.1</v>
      </c>
      <c r="J25" s="3">
        <v>-1.6</v>
      </c>
      <c r="K25" s="25">
        <v>3.2</v>
      </c>
      <c r="L25" s="25">
        <v>2.4</v>
      </c>
      <c r="M25" s="25">
        <v>5.5</v>
      </c>
      <c r="N25" s="4">
        <f t="shared" si="1"/>
        <v>1.5</v>
      </c>
      <c r="P25" s="42">
        <f t="shared" si="0"/>
        <v>1.6428571428571428</v>
      </c>
    </row>
    <row r="26" spans="1:16" x14ac:dyDescent="0.25">
      <c r="A26" s="12">
        <v>42029</v>
      </c>
      <c r="B26" s="25">
        <f>Gennaio!B26</f>
        <v>4.2</v>
      </c>
      <c r="C26" s="25">
        <f>Gennaio!C26</f>
        <v>11.2</v>
      </c>
      <c r="D26" s="25">
        <f>Gennaio!D26</f>
        <v>0</v>
      </c>
      <c r="E26" s="25">
        <f>Gennaio!E26</f>
        <v>8.1</v>
      </c>
      <c r="F26" s="25">
        <f>Gennaio!F26</f>
        <v>0</v>
      </c>
      <c r="H26" s="3">
        <v>2.4</v>
      </c>
      <c r="I26" s="25">
        <v>0.4</v>
      </c>
      <c r="J26" s="3">
        <v>-1.6</v>
      </c>
      <c r="K26" s="25">
        <v>0.3</v>
      </c>
      <c r="L26" s="25">
        <v>0.6</v>
      </c>
      <c r="M26" s="25">
        <v>3.5</v>
      </c>
      <c r="N26" s="4">
        <f t="shared" si="1"/>
        <v>0.93333333333333324</v>
      </c>
      <c r="P26" s="42">
        <f t="shared" si="0"/>
        <v>1.9571428571428571</v>
      </c>
    </row>
    <row r="27" spans="1:16" x14ac:dyDescent="0.25">
      <c r="A27" s="12">
        <v>42030</v>
      </c>
      <c r="B27" s="25">
        <f>Gennaio!B27</f>
        <v>-3</v>
      </c>
      <c r="C27" s="25">
        <f>Gennaio!C27</f>
        <v>8.8000000000000007</v>
      </c>
      <c r="D27" s="25">
        <f>Gennaio!D27</f>
        <v>0</v>
      </c>
      <c r="E27" s="25">
        <f>Gennaio!E27</f>
        <v>2.2999999999999998</v>
      </c>
      <c r="F27" s="25">
        <f>Gennaio!F27</f>
        <v>0</v>
      </c>
      <c r="H27" s="3">
        <v>3.7</v>
      </c>
      <c r="I27" s="25">
        <v>0.8</v>
      </c>
      <c r="J27" s="3">
        <v>-0.3</v>
      </c>
      <c r="K27" s="25">
        <v>-1.4</v>
      </c>
      <c r="L27" s="25">
        <v>0.4</v>
      </c>
      <c r="M27" s="25">
        <v>4.5</v>
      </c>
      <c r="N27" s="4">
        <f t="shared" si="1"/>
        <v>1.2833333333333334</v>
      </c>
      <c r="P27" s="42">
        <f t="shared" si="0"/>
        <v>1.4285714285714286</v>
      </c>
    </row>
    <row r="28" spans="1:16" x14ac:dyDescent="0.25">
      <c r="A28" s="12">
        <v>42031</v>
      </c>
      <c r="B28" s="25">
        <f>Gennaio!B28</f>
        <v>-2.9</v>
      </c>
      <c r="C28" s="25">
        <f>Gennaio!C28</f>
        <v>8.3000000000000007</v>
      </c>
      <c r="D28" s="25">
        <f>Gennaio!D28</f>
        <v>0</v>
      </c>
      <c r="E28" s="25">
        <f>Gennaio!E28</f>
        <v>0.9</v>
      </c>
      <c r="F28" s="25">
        <f>Gennaio!F28</f>
        <v>0</v>
      </c>
      <c r="H28" s="3">
        <v>3.9</v>
      </c>
      <c r="I28" s="25">
        <v>-1.2</v>
      </c>
      <c r="J28" s="3">
        <v>-0.4</v>
      </c>
      <c r="K28" s="25">
        <v>-0.9</v>
      </c>
      <c r="L28" s="25">
        <v>0.3</v>
      </c>
      <c r="M28" s="25">
        <v>4.5</v>
      </c>
      <c r="N28" s="4">
        <f t="shared" si="1"/>
        <v>1.0333333333333334</v>
      </c>
      <c r="P28" s="42">
        <f t="shared" si="0"/>
        <v>1.0142857142857142</v>
      </c>
    </row>
    <row r="29" spans="1:16" x14ac:dyDescent="0.25">
      <c r="A29" s="12">
        <v>42032</v>
      </c>
      <c r="B29" s="25">
        <f>Gennaio!B29</f>
        <v>-4.5999999999999996</v>
      </c>
      <c r="C29" s="25">
        <f>Gennaio!C29</f>
        <v>10.6</v>
      </c>
      <c r="D29" s="25">
        <f>Gennaio!D29</f>
        <v>0</v>
      </c>
      <c r="E29" s="25">
        <f>Gennaio!E29</f>
        <v>0.5</v>
      </c>
      <c r="F29" s="25">
        <f>Gennaio!F29</f>
        <v>0</v>
      </c>
      <c r="H29" s="3">
        <v>3.7</v>
      </c>
      <c r="I29" s="25">
        <v>-0.5</v>
      </c>
      <c r="J29" s="3">
        <v>1.2</v>
      </c>
      <c r="K29" s="25">
        <v>1.4</v>
      </c>
      <c r="L29" s="25">
        <v>1.6</v>
      </c>
      <c r="M29" s="25">
        <v>3.3</v>
      </c>
      <c r="N29" s="4">
        <f t="shared" si="1"/>
        <v>1.7833333333333332</v>
      </c>
      <c r="P29" s="42">
        <f t="shared" si="0"/>
        <v>1.5999999999999999</v>
      </c>
    </row>
    <row r="30" spans="1:16" x14ac:dyDescent="0.25">
      <c r="A30" s="12">
        <v>42033</v>
      </c>
      <c r="B30" s="25">
        <f>Gennaio!B30</f>
        <v>-3.6</v>
      </c>
      <c r="C30" s="25">
        <f>Gennaio!C30</f>
        <v>5.3</v>
      </c>
      <c r="D30" s="25">
        <f>Gennaio!D30</f>
        <v>0</v>
      </c>
      <c r="E30" s="25">
        <f>Gennaio!E30</f>
        <v>0.7</v>
      </c>
      <c r="F30" s="25">
        <f>Gennaio!F30</f>
        <v>0</v>
      </c>
      <c r="H30" s="3">
        <v>2</v>
      </c>
      <c r="I30" s="25">
        <v>-0.5</v>
      </c>
      <c r="J30" s="3">
        <v>1.2</v>
      </c>
      <c r="K30" s="25">
        <v>2.8</v>
      </c>
      <c r="L30" s="3">
        <v>1.5</v>
      </c>
      <c r="M30" s="3">
        <v>1.1000000000000001</v>
      </c>
      <c r="N30" s="4">
        <f t="shared" si="1"/>
        <v>1.3499999999999999</v>
      </c>
      <c r="P30" s="42">
        <f t="shared" si="0"/>
        <v>1.2571428571428569</v>
      </c>
    </row>
    <row r="31" spans="1:16" x14ac:dyDescent="0.25">
      <c r="A31" s="12">
        <v>42034</v>
      </c>
      <c r="B31" s="25">
        <f>Gennaio!B31</f>
        <v>-3.3</v>
      </c>
      <c r="C31" s="25">
        <f>Gennaio!C31</f>
        <v>8.1</v>
      </c>
      <c r="D31" s="25">
        <f>Gennaio!D31</f>
        <v>5.4</v>
      </c>
      <c r="E31" s="25">
        <f>Gennaio!E31</f>
        <v>2</v>
      </c>
      <c r="F31" s="25">
        <f>Gennaio!F31</f>
        <v>5</v>
      </c>
      <c r="H31" s="3">
        <v>1.6</v>
      </c>
      <c r="I31" s="25">
        <v>0</v>
      </c>
      <c r="J31" s="3">
        <v>1</v>
      </c>
      <c r="K31" s="25">
        <v>1.4</v>
      </c>
      <c r="L31" s="25">
        <v>2.1</v>
      </c>
      <c r="M31" s="25">
        <v>3.7</v>
      </c>
      <c r="N31" s="4">
        <f t="shared" si="1"/>
        <v>1.6333333333333335</v>
      </c>
      <c r="P31" s="42">
        <f t="shared" si="0"/>
        <v>1.6857142857142855</v>
      </c>
    </row>
    <row r="32" spans="1:16" x14ac:dyDescent="0.25">
      <c r="A32" s="12">
        <v>42035</v>
      </c>
      <c r="B32" s="25">
        <f>Gennaio!B32</f>
        <v>-5.9</v>
      </c>
      <c r="C32" s="25">
        <f>Gennaio!C32</f>
        <v>7</v>
      </c>
      <c r="D32" s="25">
        <f>Gennaio!D32</f>
        <v>0</v>
      </c>
      <c r="E32" s="25">
        <f>Gennaio!E32</f>
        <v>-0.7</v>
      </c>
      <c r="F32" s="25">
        <f>Gennaio!F32</f>
        <v>0</v>
      </c>
      <c r="H32" s="3">
        <v>-0.40000000000000013</v>
      </c>
      <c r="I32" s="25">
        <v>1.6</v>
      </c>
      <c r="J32" s="3">
        <v>1</v>
      </c>
      <c r="K32" s="25">
        <v>-1.3</v>
      </c>
      <c r="L32" s="25">
        <v>2.8</v>
      </c>
      <c r="M32" s="25">
        <v>5.5</v>
      </c>
      <c r="N32" s="4">
        <f t="shared" si="1"/>
        <v>1.5333333333333332</v>
      </c>
      <c r="P32" s="42">
        <f t="shared" si="0"/>
        <v>1.2142857142857142</v>
      </c>
    </row>
    <row r="33" spans="1:16" x14ac:dyDescent="0.25">
      <c r="A33" s="12">
        <v>42036</v>
      </c>
      <c r="B33" s="25">
        <f>Febbraio!B2</f>
        <v>-5.5</v>
      </c>
      <c r="C33" s="25">
        <f>Febbraio!C2</f>
        <v>8.4</v>
      </c>
      <c r="D33" s="25">
        <f>Febbraio!D2</f>
        <v>0</v>
      </c>
      <c r="E33" s="25">
        <f>Febbraio!E2</f>
        <v>-0.4</v>
      </c>
      <c r="F33" s="25">
        <f>Febbraio!F2</f>
        <v>0</v>
      </c>
      <c r="H33" s="3">
        <v>1.3</v>
      </c>
      <c r="I33" s="25">
        <v>-4.2</v>
      </c>
      <c r="J33" s="3">
        <v>0.6</v>
      </c>
      <c r="K33" s="25">
        <v>-1.7</v>
      </c>
      <c r="L33" s="25">
        <v>1.8</v>
      </c>
      <c r="M33" s="25">
        <v>7.1</v>
      </c>
      <c r="N33" s="4">
        <f t="shared" si="1"/>
        <v>0.81666666666666654</v>
      </c>
      <c r="P33" s="42">
        <f t="shared" si="0"/>
        <v>0.64285714285714257</v>
      </c>
    </row>
    <row r="34" spans="1:16" x14ac:dyDescent="0.25">
      <c r="A34" s="12">
        <v>42037</v>
      </c>
      <c r="B34" s="25">
        <f>Febbraio!B3</f>
        <v>-5.6</v>
      </c>
      <c r="C34" s="25">
        <f>Febbraio!C3</f>
        <v>10</v>
      </c>
      <c r="D34" s="25">
        <f>Febbraio!D3</f>
        <v>0</v>
      </c>
      <c r="E34" s="25">
        <f>Febbraio!E3</f>
        <v>-0.8</v>
      </c>
      <c r="F34" s="25">
        <f>Febbraio!F3</f>
        <v>0</v>
      </c>
      <c r="H34" s="3">
        <v>2.1</v>
      </c>
      <c r="I34" s="25">
        <v>-2.9</v>
      </c>
      <c r="J34" s="3">
        <v>0.5</v>
      </c>
      <c r="K34" s="25">
        <v>-2.5</v>
      </c>
      <c r="L34" s="25">
        <v>6.7</v>
      </c>
      <c r="M34" s="25">
        <v>7.8</v>
      </c>
      <c r="N34" s="4">
        <f t="shared" si="1"/>
        <v>1.95</v>
      </c>
      <c r="P34" s="42">
        <f t="shared" si="0"/>
        <v>1.5571428571428569</v>
      </c>
    </row>
    <row r="35" spans="1:16" x14ac:dyDescent="0.25">
      <c r="A35" s="12">
        <v>42038</v>
      </c>
      <c r="B35" s="25">
        <f>Febbraio!B4</f>
        <v>-5.6</v>
      </c>
      <c r="C35" s="25">
        <f>Febbraio!C4</f>
        <v>6.1</v>
      </c>
      <c r="D35" s="25">
        <f>Febbraio!D4</f>
        <v>0</v>
      </c>
      <c r="E35" s="25">
        <f>Febbraio!E4</f>
        <v>-0.5</v>
      </c>
      <c r="F35" s="25">
        <f>Febbraio!F4</f>
        <v>0</v>
      </c>
      <c r="H35" s="3">
        <v>6.5</v>
      </c>
      <c r="I35" s="25">
        <v>-1.4</v>
      </c>
      <c r="J35" s="3">
        <v>1</v>
      </c>
      <c r="K35" s="25">
        <v>-3.4</v>
      </c>
      <c r="L35" s="25">
        <v>7.8</v>
      </c>
      <c r="M35" s="25">
        <v>7.7</v>
      </c>
      <c r="N35" s="4">
        <f t="shared" si="1"/>
        <v>3.0333333333333332</v>
      </c>
      <c r="P35" s="42">
        <f t="shared" si="0"/>
        <v>2.5285714285714285</v>
      </c>
    </row>
    <row r="36" spans="1:16" x14ac:dyDescent="0.25">
      <c r="A36" s="12">
        <v>42039</v>
      </c>
      <c r="B36" s="25">
        <f>Febbraio!B5</f>
        <v>-2.6</v>
      </c>
      <c r="C36" s="25">
        <f>Febbraio!C5</f>
        <v>8.6999999999999993</v>
      </c>
      <c r="D36" s="25">
        <f>Febbraio!D5</f>
        <v>0</v>
      </c>
      <c r="E36" s="25">
        <f>Febbraio!E5</f>
        <v>2.2000000000000002</v>
      </c>
      <c r="F36" s="25">
        <f>Febbraio!F5</f>
        <v>0</v>
      </c>
      <c r="H36" s="3">
        <v>5.8</v>
      </c>
      <c r="I36" s="25">
        <v>0.5</v>
      </c>
      <c r="J36" s="3">
        <v>2.4</v>
      </c>
      <c r="K36" s="25">
        <v>-5.4</v>
      </c>
      <c r="L36" s="25">
        <v>2.2000000000000002</v>
      </c>
      <c r="M36" s="25">
        <v>6.5</v>
      </c>
      <c r="N36" s="4">
        <f t="shared" si="1"/>
        <v>2</v>
      </c>
      <c r="P36" s="42">
        <f t="shared" si="0"/>
        <v>2.0285714285714285</v>
      </c>
    </row>
    <row r="37" spans="1:16" x14ac:dyDescent="0.25">
      <c r="A37" s="12">
        <v>42040</v>
      </c>
      <c r="B37" s="25">
        <f>Febbraio!B6</f>
        <v>0.1</v>
      </c>
      <c r="C37" s="25">
        <f>Febbraio!C6</f>
        <v>5.0999999999999996</v>
      </c>
      <c r="D37" s="25">
        <f>Febbraio!D6</f>
        <v>15.6</v>
      </c>
      <c r="E37" s="25">
        <f>Febbraio!E6</f>
        <v>1.7</v>
      </c>
      <c r="F37" s="25">
        <f>Febbraio!F6</f>
        <v>0.5</v>
      </c>
      <c r="H37" s="3">
        <v>6.3</v>
      </c>
      <c r="I37" s="25">
        <v>2</v>
      </c>
      <c r="J37" s="3">
        <v>3.6</v>
      </c>
      <c r="K37" s="25">
        <v>-5.0999999999999996</v>
      </c>
      <c r="L37" s="25">
        <v>2.4</v>
      </c>
      <c r="M37" s="25">
        <v>6.3</v>
      </c>
      <c r="N37" s="4">
        <f t="shared" si="1"/>
        <v>2.5833333333333335</v>
      </c>
      <c r="P37" s="42">
        <f t="shared" si="0"/>
        <v>2.4571428571428569</v>
      </c>
    </row>
    <row r="38" spans="1:16" x14ac:dyDescent="0.25">
      <c r="A38" s="12">
        <v>42041</v>
      </c>
      <c r="B38" s="25">
        <f>Febbraio!B7</f>
        <v>0.8</v>
      </c>
      <c r="C38" s="25">
        <f>Febbraio!C7</f>
        <v>2.9</v>
      </c>
      <c r="D38" s="25">
        <f>Febbraio!D7</f>
        <v>3</v>
      </c>
      <c r="E38" s="25">
        <f>Febbraio!E7</f>
        <v>2</v>
      </c>
      <c r="F38" s="25">
        <f>Febbraio!F7</f>
        <v>0.5</v>
      </c>
      <c r="H38" s="3">
        <v>4.3</v>
      </c>
      <c r="I38" s="25">
        <v>3.3</v>
      </c>
      <c r="J38" s="3">
        <v>4</v>
      </c>
      <c r="K38" s="25">
        <v>-8.4</v>
      </c>
      <c r="L38" s="25">
        <v>3.2</v>
      </c>
      <c r="M38" s="25">
        <v>4.9000000000000004</v>
      </c>
      <c r="N38" s="4">
        <f t="shared" si="1"/>
        <v>1.8833333333333335</v>
      </c>
      <c r="P38" s="42">
        <f t="shared" si="0"/>
        <v>1.9000000000000001</v>
      </c>
    </row>
    <row r="39" spans="1:16" x14ac:dyDescent="0.25">
      <c r="A39" s="12">
        <v>42042</v>
      </c>
      <c r="B39" s="25">
        <f>Febbraio!B8</f>
        <v>-1</v>
      </c>
      <c r="C39" s="25">
        <f>Febbraio!C8</f>
        <v>4.3</v>
      </c>
      <c r="D39" s="25">
        <f>Febbraio!D8</f>
        <v>1.2</v>
      </c>
      <c r="E39" s="25">
        <f>Febbraio!E8</f>
        <v>2</v>
      </c>
      <c r="F39" s="25">
        <f>Febbraio!F8</f>
        <v>0</v>
      </c>
      <c r="H39" s="3">
        <v>6.1</v>
      </c>
      <c r="I39" s="25">
        <v>2.2999999999999998</v>
      </c>
      <c r="J39" s="3">
        <v>3.7</v>
      </c>
      <c r="K39" s="25">
        <v>-3.5</v>
      </c>
      <c r="L39" s="25">
        <v>3.3</v>
      </c>
      <c r="M39" s="25">
        <v>4</v>
      </c>
      <c r="N39" s="4">
        <f t="shared" si="1"/>
        <v>2.65</v>
      </c>
      <c r="P39" s="42">
        <f t="shared" si="0"/>
        <v>2.5571428571428569</v>
      </c>
    </row>
    <row r="40" spans="1:16" x14ac:dyDescent="0.25">
      <c r="A40" s="12">
        <v>42043</v>
      </c>
      <c r="B40" s="25">
        <f>Febbraio!B9</f>
        <v>-2.8</v>
      </c>
      <c r="C40" s="25">
        <f>Febbraio!C9</f>
        <v>11.4</v>
      </c>
      <c r="D40" s="25">
        <f>Febbraio!D9</f>
        <v>1.2</v>
      </c>
      <c r="E40" s="25">
        <f>Febbraio!E9</f>
        <v>3.8</v>
      </c>
      <c r="F40" s="25">
        <f>Febbraio!F9</f>
        <v>0</v>
      </c>
      <c r="H40" s="3">
        <v>5.0999999999999996</v>
      </c>
      <c r="I40" s="25">
        <v>-0.6</v>
      </c>
      <c r="J40" s="3">
        <v>2.7</v>
      </c>
      <c r="K40" s="25">
        <v>-1.6</v>
      </c>
      <c r="L40" s="25">
        <v>1.7</v>
      </c>
      <c r="M40" s="25">
        <v>4.3</v>
      </c>
      <c r="N40" s="4">
        <f t="shared" si="1"/>
        <v>1.9333333333333333</v>
      </c>
      <c r="P40" s="42">
        <f t="shared" si="0"/>
        <v>2.1999999999999997</v>
      </c>
    </row>
    <row r="41" spans="1:16" x14ac:dyDescent="0.25">
      <c r="A41" s="12">
        <v>42044</v>
      </c>
      <c r="B41" s="25">
        <f>Febbraio!B10</f>
        <v>-3.7</v>
      </c>
      <c r="C41" s="25">
        <f>Febbraio!C10</f>
        <v>8.9</v>
      </c>
      <c r="D41" s="25">
        <f>Febbraio!D10</f>
        <v>0</v>
      </c>
      <c r="E41" s="25">
        <f>Febbraio!E10</f>
        <v>1.7</v>
      </c>
      <c r="F41" s="25">
        <f>Febbraio!F10</f>
        <v>0</v>
      </c>
      <c r="H41" s="3">
        <v>4.5</v>
      </c>
      <c r="I41" s="25">
        <v>-0.2</v>
      </c>
      <c r="J41" s="3">
        <v>2.7</v>
      </c>
      <c r="K41" s="25">
        <v>-2.9</v>
      </c>
      <c r="L41" s="25">
        <v>1.1000000000000001</v>
      </c>
      <c r="M41" s="25">
        <v>5</v>
      </c>
      <c r="N41" s="4">
        <f t="shared" si="1"/>
        <v>1.7</v>
      </c>
      <c r="P41" s="42">
        <f t="shared" si="0"/>
        <v>1.7</v>
      </c>
    </row>
    <row r="42" spans="1:16" x14ac:dyDescent="0.25">
      <c r="A42" s="12">
        <v>42045</v>
      </c>
      <c r="B42" s="25">
        <f>Febbraio!B11</f>
        <v>-1.8</v>
      </c>
      <c r="C42" s="25">
        <f>Febbraio!C11</f>
        <v>14.6</v>
      </c>
      <c r="D42" s="25">
        <f>Febbraio!D11</f>
        <v>0</v>
      </c>
      <c r="E42" s="25">
        <f>Febbraio!E11</f>
        <v>4.0999999999999996</v>
      </c>
      <c r="F42" s="25">
        <f>Febbraio!F11</f>
        <v>0</v>
      </c>
      <c r="H42" s="3">
        <v>4.3</v>
      </c>
      <c r="I42" s="25">
        <v>1.4</v>
      </c>
      <c r="J42" s="3">
        <v>2.5</v>
      </c>
      <c r="K42" s="25">
        <v>-1.4</v>
      </c>
      <c r="L42" s="25">
        <v>-0.8</v>
      </c>
      <c r="M42" s="25">
        <v>3.9</v>
      </c>
      <c r="N42" s="4">
        <f t="shared" si="1"/>
        <v>1.6499999999999997</v>
      </c>
      <c r="P42" s="42">
        <f t="shared" si="0"/>
        <v>1.9999999999999998</v>
      </c>
    </row>
    <row r="43" spans="1:16" x14ac:dyDescent="0.25">
      <c r="A43" s="12">
        <v>42046</v>
      </c>
      <c r="B43" s="25">
        <f>Febbraio!B12</f>
        <v>-2.4</v>
      </c>
      <c r="C43" s="25">
        <f>Febbraio!C12</f>
        <v>13.7</v>
      </c>
      <c r="D43" s="25">
        <f>Febbraio!D12</f>
        <v>0</v>
      </c>
      <c r="E43" s="25">
        <f>Febbraio!E12</f>
        <v>3.1</v>
      </c>
      <c r="F43" s="25">
        <f>Febbraio!F12</f>
        <v>0</v>
      </c>
      <c r="H43" s="3">
        <v>6.8</v>
      </c>
      <c r="I43" s="25">
        <v>1.9</v>
      </c>
      <c r="J43" s="3">
        <v>2.5</v>
      </c>
      <c r="K43" s="25">
        <v>-4.0999999999999996</v>
      </c>
      <c r="L43" s="25">
        <v>-0.9</v>
      </c>
      <c r="M43" s="25">
        <v>6.3</v>
      </c>
      <c r="N43" s="4">
        <f t="shared" si="1"/>
        <v>2.0833333333333335</v>
      </c>
      <c r="P43" s="42">
        <f t="shared" si="0"/>
        <v>2.2285714285714286</v>
      </c>
    </row>
    <row r="44" spans="1:16" x14ac:dyDescent="0.25">
      <c r="A44" s="12">
        <v>42047</v>
      </c>
      <c r="B44" s="25">
        <f>Febbraio!B13</f>
        <v>-2.7</v>
      </c>
      <c r="C44" s="25">
        <f>Febbraio!C13</f>
        <v>10.5</v>
      </c>
      <c r="D44" s="25">
        <f>Febbraio!D13</f>
        <v>0</v>
      </c>
      <c r="E44" s="25">
        <f>Febbraio!E13</f>
        <v>2.1</v>
      </c>
      <c r="F44" s="25">
        <f>Febbraio!F13</f>
        <v>0</v>
      </c>
      <c r="H44" s="3">
        <v>4.4000000000000004</v>
      </c>
      <c r="I44" s="25">
        <v>1.6</v>
      </c>
      <c r="J44" s="3">
        <v>3.7</v>
      </c>
      <c r="K44" s="25">
        <v>-5.0999999999999996</v>
      </c>
      <c r="L44" s="25">
        <v>1</v>
      </c>
      <c r="M44" s="25">
        <v>4.5</v>
      </c>
      <c r="N44" s="4">
        <f t="shared" si="1"/>
        <v>1.6833333333333333</v>
      </c>
      <c r="P44" s="42">
        <f t="shared" si="0"/>
        <v>1.7428571428571431</v>
      </c>
    </row>
    <row r="45" spans="1:16" x14ac:dyDescent="0.25">
      <c r="A45" s="12">
        <v>42048</v>
      </c>
      <c r="B45" s="25">
        <f>Febbraio!B14</f>
        <v>-1.1000000000000001</v>
      </c>
      <c r="C45" s="25">
        <f>Febbraio!C14</f>
        <v>8.4</v>
      </c>
      <c r="D45" s="25">
        <f>Febbraio!D14</f>
        <v>0</v>
      </c>
      <c r="E45" s="25">
        <f>Febbraio!E14</f>
        <v>4</v>
      </c>
      <c r="F45" s="25">
        <f>Febbraio!F14</f>
        <v>0</v>
      </c>
      <c r="H45" s="3">
        <v>3.3</v>
      </c>
      <c r="I45" s="25">
        <v>1.7</v>
      </c>
      <c r="J45" s="3">
        <v>6.4</v>
      </c>
      <c r="K45" s="25">
        <v>-3</v>
      </c>
      <c r="L45" s="25">
        <v>-0.2</v>
      </c>
      <c r="M45" s="25">
        <v>2.6</v>
      </c>
      <c r="N45" s="4">
        <f t="shared" si="1"/>
        <v>1.8</v>
      </c>
      <c r="P45" s="42">
        <f t="shared" si="0"/>
        <v>2.1142857142857148</v>
      </c>
    </row>
    <row r="46" spans="1:16" x14ac:dyDescent="0.25">
      <c r="A46" s="12">
        <v>42049</v>
      </c>
      <c r="B46" s="25">
        <f>Febbraio!B15</f>
        <v>2.4</v>
      </c>
      <c r="C46" s="25">
        <f>Febbraio!C15</f>
        <v>4.8</v>
      </c>
      <c r="D46" s="25">
        <f>Febbraio!D15</f>
        <v>9.6</v>
      </c>
      <c r="E46" s="25">
        <f>Febbraio!E15</f>
        <v>3.6</v>
      </c>
      <c r="F46" s="25">
        <f>Febbraio!F15</f>
        <v>0</v>
      </c>
      <c r="H46" s="3">
        <v>1.9</v>
      </c>
      <c r="I46" s="25">
        <v>0.3</v>
      </c>
      <c r="J46" s="3">
        <v>6.8</v>
      </c>
      <c r="K46" s="25">
        <v>-2.5</v>
      </c>
      <c r="L46" s="25">
        <v>1.2</v>
      </c>
      <c r="M46" s="25">
        <v>4.5999999999999996</v>
      </c>
      <c r="N46" s="4">
        <f t="shared" si="1"/>
        <v>2.0500000000000003</v>
      </c>
      <c r="P46" s="42">
        <f t="shared" si="0"/>
        <v>2.2714285714285714</v>
      </c>
    </row>
    <row r="47" spans="1:16" x14ac:dyDescent="0.25">
      <c r="A47" s="12">
        <v>42050</v>
      </c>
      <c r="B47" s="25">
        <f>Febbraio!B16</f>
        <v>2.5</v>
      </c>
      <c r="C47" s="25">
        <f>Febbraio!C16</f>
        <v>7.4</v>
      </c>
      <c r="D47" s="25">
        <f>Febbraio!D16</f>
        <v>3.6</v>
      </c>
      <c r="E47" s="25">
        <f>Febbraio!E16</f>
        <v>4.4000000000000004</v>
      </c>
      <c r="F47" s="25">
        <f>Febbraio!F16</f>
        <v>0</v>
      </c>
      <c r="H47" s="3">
        <v>1.5</v>
      </c>
      <c r="I47" s="25">
        <v>0.5</v>
      </c>
      <c r="J47" s="3">
        <v>6.2</v>
      </c>
      <c r="K47" s="25">
        <v>1</v>
      </c>
      <c r="L47" s="25">
        <v>2.2000000000000002</v>
      </c>
      <c r="M47" s="25">
        <v>5.2</v>
      </c>
      <c r="N47" s="4">
        <f t="shared" si="1"/>
        <v>2.7666666666666662</v>
      </c>
      <c r="P47" s="42">
        <f t="shared" si="0"/>
        <v>3</v>
      </c>
    </row>
    <row r="48" spans="1:16" x14ac:dyDescent="0.25">
      <c r="A48" s="12">
        <v>42051</v>
      </c>
      <c r="B48" s="25">
        <f>Febbraio!B17</f>
        <v>-0.2</v>
      </c>
      <c r="C48" s="25">
        <f>Febbraio!C17</f>
        <v>11.8</v>
      </c>
      <c r="D48" s="25">
        <f>Febbraio!D17</f>
        <v>0.3</v>
      </c>
      <c r="E48" s="25">
        <f>Febbraio!E17</f>
        <v>4.0999999999999996</v>
      </c>
      <c r="F48" s="25">
        <f>Febbraio!F17</f>
        <v>0</v>
      </c>
      <c r="H48" s="3">
        <v>1</v>
      </c>
      <c r="I48" s="25">
        <v>3.1</v>
      </c>
      <c r="J48" s="3">
        <v>5.3</v>
      </c>
      <c r="K48" s="25">
        <v>3.4</v>
      </c>
      <c r="L48" s="25">
        <v>3.3</v>
      </c>
      <c r="M48" s="25">
        <v>6.1</v>
      </c>
      <c r="N48" s="4">
        <f t="shared" si="1"/>
        <v>3.6999999999999993</v>
      </c>
      <c r="P48" s="42">
        <f t="shared" si="0"/>
        <v>3.7571428571428571</v>
      </c>
    </row>
    <row r="49" spans="1:16" x14ac:dyDescent="0.25">
      <c r="A49" s="12">
        <v>42052</v>
      </c>
      <c r="B49" s="25">
        <f>Febbraio!B18</f>
        <v>-1.1000000000000001</v>
      </c>
      <c r="C49" s="25">
        <f>Febbraio!C18</f>
        <v>13.2</v>
      </c>
      <c r="D49" s="25">
        <f>Febbraio!D18</f>
        <v>0</v>
      </c>
      <c r="E49" s="25">
        <f>Febbraio!E18</f>
        <v>4.0999999999999996</v>
      </c>
      <c r="F49" s="25">
        <f>Febbraio!F18</f>
        <v>0</v>
      </c>
      <c r="H49" s="3">
        <v>3.4</v>
      </c>
      <c r="I49" s="25">
        <v>4.5</v>
      </c>
      <c r="J49" s="3">
        <v>6.5</v>
      </c>
      <c r="K49" s="25">
        <v>1.7</v>
      </c>
      <c r="L49" s="25">
        <v>3</v>
      </c>
      <c r="M49" s="25">
        <v>7.4</v>
      </c>
      <c r="N49" s="4">
        <f t="shared" si="1"/>
        <v>4.416666666666667</v>
      </c>
      <c r="P49" s="42">
        <f t="shared" si="0"/>
        <v>4.3714285714285719</v>
      </c>
    </row>
    <row r="50" spans="1:16" x14ac:dyDescent="0.25">
      <c r="A50" s="12">
        <v>42053</v>
      </c>
      <c r="B50" s="25">
        <f>Febbraio!B19</f>
        <v>-2</v>
      </c>
      <c r="C50" s="25">
        <f>Febbraio!C19</f>
        <v>10.6</v>
      </c>
      <c r="D50" s="25">
        <f>Febbraio!D19</f>
        <v>0</v>
      </c>
      <c r="E50" s="25">
        <f>Febbraio!E19</f>
        <v>2.7</v>
      </c>
      <c r="F50" s="25">
        <f>Febbraio!F19</f>
        <v>0</v>
      </c>
      <c r="H50" s="3">
        <v>2.9</v>
      </c>
      <c r="I50" s="25">
        <v>6.5</v>
      </c>
      <c r="J50" s="3">
        <v>6.6</v>
      </c>
      <c r="K50" s="25">
        <v>3.2</v>
      </c>
      <c r="L50" s="25">
        <v>2</v>
      </c>
      <c r="M50" s="25">
        <v>6.4</v>
      </c>
      <c r="N50" s="4">
        <f t="shared" si="1"/>
        <v>4.6000000000000005</v>
      </c>
      <c r="P50" s="42">
        <f t="shared" si="0"/>
        <v>4.3285714285714283</v>
      </c>
    </row>
    <row r="51" spans="1:16" x14ac:dyDescent="0.25">
      <c r="A51" s="12">
        <v>42054</v>
      </c>
      <c r="B51" s="25">
        <f>Febbraio!B20</f>
        <v>-3.6</v>
      </c>
      <c r="C51" s="25">
        <f>Febbraio!C20</f>
        <v>11.7</v>
      </c>
      <c r="D51" s="25">
        <f>Febbraio!D20</f>
        <v>0</v>
      </c>
      <c r="E51" s="25">
        <f>Febbraio!E20</f>
        <v>2.2000000000000002</v>
      </c>
      <c r="F51" s="25">
        <f>Febbraio!F20</f>
        <v>0</v>
      </c>
      <c r="H51" s="3">
        <v>-1.3</v>
      </c>
      <c r="I51" s="25">
        <v>5.8</v>
      </c>
      <c r="J51" s="3">
        <v>6.5</v>
      </c>
      <c r="K51" s="25">
        <v>4.5999999999999996</v>
      </c>
      <c r="L51" s="25">
        <v>0.7</v>
      </c>
      <c r="M51" s="25">
        <v>8.6</v>
      </c>
      <c r="N51" s="4">
        <f t="shared" si="1"/>
        <v>4.1499999999999995</v>
      </c>
      <c r="P51" s="42">
        <f t="shared" si="0"/>
        <v>3.871428571428571</v>
      </c>
    </row>
    <row r="52" spans="1:16" x14ac:dyDescent="0.25">
      <c r="A52" s="12">
        <v>42055</v>
      </c>
      <c r="B52" s="25">
        <f>Febbraio!B21</f>
        <v>-3.8</v>
      </c>
      <c r="C52" s="25">
        <f>Febbraio!C21</f>
        <v>10.9</v>
      </c>
      <c r="D52" s="25">
        <f>Febbraio!D21</f>
        <v>0</v>
      </c>
      <c r="E52" s="25">
        <f>Febbraio!E21</f>
        <v>3</v>
      </c>
      <c r="F52" s="25">
        <f>Febbraio!F21</f>
        <v>0</v>
      </c>
      <c r="H52" s="3">
        <v>-0.2</v>
      </c>
      <c r="I52" s="25">
        <v>6.2</v>
      </c>
      <c r="J52" s="3">
        <v>4.5999999999999996</v>
      </c>
      <c r="K52" s="25">
        <v>4.5</v>
      </c>
      <c r="L52" s="25">
        <v>2.4</v>
      </c>
      <c r="M52" s="25">
        <v>8.9</v>
      </c>
      <c r="N52" s="4">
        <f t="shared" si="1"/>
        <v>4.3999999999999995</v>
      </c>
      <c r="P52" s="42">
        <f t="shared" si="0"/>
        <v>4.2</v>
      </c>
    </row>
    <row r="53" spans="1:16" x14ac:dyDescent="0.25">
      <c r="A53" s="12">
        <v>42056</v>
      </c>
      <c r="B53" s="25">
        <f>Febbraio!B22</f>
        <v>2.8</v>
      </c>
      <c r="C53" s="25">
        <f>Febbraio!C22</f>
        <v>6</v>
      </c>
      <c r="D53" s="25">
        <f>Febbraio!D22</f>
        <v>6.6</v>
      </c>
      <c r="E53" s="25">
        <f>Febbraio!E22</f>
        <v>3.9</v>
      </c>
      <c r="F53" s="25">
        <f>Febbraio!F22</f>
        <v>0</v>
      </c>
      <c r="H53" s="3">
        <v>2.8</v>
      </c>
      <c r="I53" s="25">
        <v>3</v>
      </c>
      <c r="J53" s="3">
        <v>6.2</v>
      </c>
      <c r="K53" s="25">
        <v>2.4</v>
      </c>
      <c r="L53" s="25">
        <v>1.7</v>
      </c>
      <c r="M53" s="25">
        <v>8.1999999999999993</v>
      </c>
      <c r="N53" s="4">
        <f t="shared" si="1"/>
        <v>4.05</v>
      </c>
      <c r="P53" s="42">
        <f t="shared" si="0"/>
        <v>4.0285714285714285</v>
      </c>
    </row>
    <row r="54" spans="1:16" x14ac:dyDescent="0.25">
      <c r="A54" s="12">
        <v>42057</v>
      </c>
      <c r="B54" s="25">
        <f>Febbraio!B23</f>
        <v>0.8</v>
      </c>
      <c r="C54" s="25">
        <f>Febbraio!C23</f>
        <v>10.9</v>
      </c>
      <c r="D54" s="25">
        <f>Febbraio!D23</f>
        <v>3.3</v>
      </c>
      <c r="E54" s="25">
        <f>Febbraio!E23</f>
        <v>5.4</v>
      </c>
      <c r="F54" s="25">
        <f>Febbraio!F23</f>
        <v>0</v>
      </c>
      <c r="H54" s="3">
        <v>3.1</v>
      </c>
      <c r="I54" s="25">
        <v>4.5999999999999996</v>
      </c>
      <c r="J54" s="3">
        <v>4.5999999999999996</v>
      </c>
      <c r="K54" s="25">
        <v>2.4</v>
      </c>
      <c r="L54" s="25">
        <v>0.5</v>
      </c>
      <c r="M54" s="25">
        <v>8</v>
      </c>
      <c r="N54" s="4">
        <f t="shared" si="1"/>
        <v>3.8666666666666667</v>
      </c>
      <c r="P54" s="42">
        <f t="shared" si="0"/>
        <v>4.0857142857142863</v>
      </c>
    </row>
    <row r="55" spans="1:16" x14ac:dyDescent="0.25">
      <c r="A55" s="12">
        <v>42058</v>
      </c>
      <c r="B55" s="25">
        <f>Febbraio!B24</f>
        <v>-1.3</v>
      </c>
      <c r="C55" s="25">
        <f>Febbraio!C24</f>
        <v>12.4</v>
      </c>
      <c r="D55" s="25">
        <f>Febbraio!D24</f>
        <v>0</v>
      </c>
      <c r="E55" s="25">
        <f>Febbraio!E24</f>
        <v>4.5</v>
      </c>
      <c r="F55" s="25">
        <f>Febbraio!F24</f>
        <v>0</v>
      </c>
      <c r="H55" s="3">
        <v>1</v>
      </c>
      <c r="I55" s="25">
        <v>5.8</v>
      </c>
      <c r="J55" s="3">
        <v>0.9</v>
      </c>
      <c r="K55" s="25">
        <v>4.0999999999999996</v>
      </c>
      <c r="L55" s="25">
        <v>0.3</v>
      </c>
      <c r="M55" s="25">
        <v>4.5</v>
      </c>
      <c r="N55" s="4">
        <f t="shared" si="1"/>
        <v>2.7666666666666671</v>
      </c>
      <c r="P55" s="42">
        <f t="shared" si="0"/>
        <v>3.0142857142857147</v>
      </c>
    </row>
    <row r="56" spans="1:16" x14ac:dyDescent="0.25">
      <c r="A56" s="12">
        <v>42059</v>
      </c>
      <c r="B56" s="25">
        <f>Febbraio!B25</f>
        <v>2.2999999999999998</v>
      </c>
      <c r="C56" s="25">
        <f>Febbraio!C25</f>
        <v>10.9</v>
      </c>
      <c r="D56" s="25">
        <f>Febbraio!D25</f>
        <v>0</v>
      </c>
      <c r="E56" s="25">
        <f>Febbraio!E25</f>
        <v>7</v>
      </c>
      <c r="F56" s="25">
        <f>Febbraio!F25</f>
        <v>0</v>
      </c>
      <c r="H56" s="3">
        <v>3.5</v>
      </c>
      <c r="I56" s="25">
        <v>6.1</v>
      </c>
      <c r="J56" s="3">
        <v>1</v>
      </c>
      <c r="K56" s="25">
        <v>7.7</v>
      </c>
      <c r="L56" s="25">
        <v>1.1000000000000001</v>
      </c>
      <c r="M56" s="25">
        <v>4.7</v>
      </c>
      <c r="N56" s="4">
        <f t="shared" si="1"/>
        <v>4.0166666666666666</v>
      </c>
      <c r="P56" s="42">
        <f t="shared" si="0"/>
        <v>4.4428571428571431</v>
      </c>
    </row>
    <row r="57" spans="1:16" x14ac:dyDescent="0.25">
      <c r="A57" s="12">
        <v>42060</v>
      </c>
      <c r="B57" s="25">
        <f>Febbraio!B26</f>
        <v>2.6</v>
      </c>
      <c r="C57" s="25">
        <f>Febbraio!C26</f>
        <v>12.7</v>
      </c>
      <c r="D57" s="25">
        <f>Febbraio!D26</f>
        <v>0</v>
      </c>
      <c r="E57" s="25">
        <f>Febbraio!E26</f>
        <v>9.5</v>
      </c>
      <c r="F57" s="25">
        <f>Febbraio!F26</f>
        <v>0</v>
      </c>
      <c r="H57" s="3">
        <v>3</v>
      </c>
      <c r="I57" s="25">
        <v>8</v>
      </c>
      <c r="J57" s="3">
        <v>1</v>
      </c>
      <c r="K57" s="25">
        <v>7.8</v>
      </c>
      <c r="L57" s="25">
        <v>2.1</v>
      </c>
      <c r="M57" s="25">
        <v>5</v>
      </c>
      <c r="N57" s="4">
        <f t="shared" si="1"/>
        <v>4.4833333333333334</v>
      </c>
      <c r="P57" s="42">
        <f t="shared" si="0"/>
        <v>5.2</v>
      </c>
    </row>
    <row r="58" spans="1:16" x14ac:dyDescent="0.25">
      <c r="A58" s="12">
        <v>42061</v>
      </c>
      <c r="B58" s="25">
        <f>Febbraio!B27</f>
        <v>0.3</v>
      </c>
      <c r="C58" s="25">
        <f>Febbraio!C27</f>
        <v>11.7</v>
      </c>
      <c r="D58" s="25">
        <f>Febbraio!D27</f>
        <v>0</v>
      </c>
      <c r="E58" s="25">
        <f>Febbraio!E27</f>
        <v>5.5</v>
      </c>
      <c r="F58" s="25">
        <f>Febbraio!F27</f>
        <v>0</v>
      </c>
      <c r="H58" s="3">
        <v>3.6</v>
      </c>
      <c r="I58" s="25">
        <v>5.9</v>
      </c>
      <c r="J58" s="3">
        <v>2</v>
      </c>
      <c r="K58" s="25">
        <v>8.3000000000000007</v>
      </c>
      <c r="L58" s="25">
        <v>2.5</v>
      </c>
      <c r="M58" s="25">
        <v>5.9</v>
      </c>
      <c r="N58" s="4">
        <f t="shared" si="1"/>
        <v>4.7</v>
      </c>
      <c r="P58" s="42">
        <f t="shared" si="0"/>
        <v>4.8142857142857149</v>
      </c>
    </row>
    <row r="59" spans="1:16" x14ac:dyDescent="0.25">
      <c r="A59" s="12">
        <v>42062</v>
      </c>
      <c r="B59" s="25">
        <f>Febbraio!B28</f>
        <v>3.3</v>
      </c>
      <c r="C59" s="25">
        <f>Febbraio!C28</f>
        <v>12.3</v>
      </c>
      <c r="D59" s="25">
        <f>Febbraio!D28</f>
        <v>0</v>
      </c>
      <c r="E59" s="25">
        <f>Febbraio!E28</f>
        <v>6.6</v>
      </c>
      <c r="F59" s="25">
        <f>Febbraio!F28</f>
        <v>0</v>
      </c>
      <c r="H59" s="3">
        <v>3.8</v>
      </c>
      <c r="I59" s="25">
        <v>5.8</v>
      </c>
      <c r="J59" s="3">
        <v>3.3</v>
      </c>
      <c r="K59" s="25">
        <v>5.9</v>
      </c>
      <c r="L59" s="25">
        <v>4.7</v>
      </c>
      <c r="M59" s="25">
        <v>6.3</v>
      </c>
      <c r="N59" s="4">
        <f t="shared" si="1"/>
        <v>4.9666666666666659</v>
      </c>
      <c r="P59" s="42">
        <f t="shared" si="0"/>
        <v>5.2000000000000011</v>
      </c>
    </row>
    <row r="60" spans="1:16" x14ac:dyDescent="0.25">
      <c r="A60" s="12">
        <v>42063</v>
      </c>
      <c r="B60" s="25">
        <f>Febbraio!B29</f>
        <v>-0.9</v>
      </c>
      <c r="C60" s="25">
        <f>Febbraio!C29</f>
        <v>12.4</v>
      </c>
      <c r="D60" s="25">
        <f>Febbraio!D29</f>
        <v>0</v>
      </c>
      <c r="E60" s="25">
        <f>Febbraio!E29</f>
        <v>6.1</v>
      </c>
      <c r="F60" s="25">
        <f>Febbraio!F29</f>
        <v>0</v>
      </c>
      <c r="H60" s="3">
        <v>5.0999999999999996</v>
      </c>
      <c r="I60" s="25">
        <v>6</v>
      </c>
      <c r="J60" s="3">
        <v>4.0999999999999996</v>
      </c>
      <c r="K60" s="25">
        <v>3.4</v>
      </c>
      <c r="L60" s="25">
        <v>6.6</v>
      </c>
      <c r="M60" s="25">
        <v>6.2</v>
      </c>
      <c r="N60" s="4">
        <f t="shared" si="1"/>
        <v>5.2333333333333325</v>
      </c>
      <c r="P60" s="42">
        <f t="shared" si="0"/>
        <v>5.3571428571428559</v>
      </c>
    </row>
    <row r="61" spans="1:16" x14ac:dyDescent="0.25">
      <c r="A61" s="12"/>
      <c r="B61" s="35"/>
      <c r="C61" s="35"/>
      <c r="D61" s="35"/>
      <c r="E61" s="35"/>
      <c r="F61" s="35"/>
      <c r="G61" s="36"/>
      <c r="H61" s="43"/>
      <c r="I61" s="35"/>
      <c r="J61" s="43"/>
      <c r="K61" s="35">
        <v>0</v>
      </c>
      <c r="L61" s="35"/>
      <c r="M61" s="35"/>
      <c r="N61" s="4">
        <f t="shared" si="1"/>
        <v>0</v>
      </c>
      <c r="O61" s="36"/>
      <c r="P61" s="42">
        <f t="shared" si="0"/>
        <v>0</v>
      </c>
    </row>
    <row r="62" spans="1:16" x14ac:dyDescent="0.25">
      <c r="A62" s="12">
        <v>42064</v>
      </c>
      <c r="B62" s="3">
        <f>Marzo!B2</f>
        <v>0.5</v>
      </c>
      <c r="C62" s="3">
        <f>Marzo!C2</f>
        <v>13.7</v>
      </c>
      <c r="D62" s="3">
        <f>Marzo!D2</f>
        <v>0</v>
      </c>
      <c r="E62" s="3">
        <f>Marzo!E2</f>
        <v>6.5</v>
      </c>
      <c r="F62" s="3">
        <f>Marzo!F2</f>
        <v>0</v>
      </c>
      <c r="H62" s="3">
        <v>6.1</v>
      </c>
      <c r="I62" s="3">
        <v>6.4</v>
      </c>
      <c r="J62" s="43">
        <v>7.4</v>
      </c>
      <c r="K62" s="3">
        <v>8.8000000000000007</v>
      </c>
      <c r="L62" s="3">
        <v>5.2</v>
      </c>
      <c r="M62" s="3">
        <v>7.4</v>
      </c>
      <c r="N62" s="4">
        <f t="shared" si="1"/>
        <v>6.8833333333333329</v>
      </c>
      <c r="P62" s="42">
        <f t="shared" si="0"/>
        <v>6.8285714285714292</v>
      </c>
    </row>
    <row r="63" spans="1:16" x14ac:dyDescent="0.25">
      <c r="A63" s="12">
        <v>42065</v>
      </c>
      <c r="B63" s="3">
        <f>Marzo!B3</f>
        <v>2.2000000000000002</v>
      </c>
      <c r="C63" s="3">
        <f>Marzo!C3</f>
        <v>10.3</v>
      </c>
      <c r="D63" s="3">
        <f>Marzo!D3</f>
        <v>0.9</v>
      </c>
      <c r="E63" s="3">
        <f>Marzo!E3</f>
        <v>6.1</v>
      </c>
      <c r="F63" s="3">
        <f>Marzo!F3</f>
        <v>0</v>
      </c>
      <c r="H63" s="3">
        <v>8</v>
      </c>
      <c r="I63" s="3">
        <v>6.7</v>
      </c>
      <c r="J63" s="3">
        <v>4</v>
      </c>
      <c r="K63" s="3">
        <v>9.6</v>
      </c>
      <c r="L63" s="3">
        <v>4.5999999999999996</v>
      </c>
      <c r="M63" s="3">
        <v>7.7</v>
      </c>
      <c r="N63" s="4">
        <f t="shared" si="1"/>
        <v>6.7666666666666666</v>
      </c>
      <c r="P63" s="42">
        <f t="shared" si="0"/>
        <v>6.6714285714285717</v>
      </c>
    </row>
    <row r="64" spans="1:16" x14ac:dyDescent="0.25">
      <c r="A64" s="12">
        <v>42066</v>
      </c>
      <c r="B64" s="3">
        <f>Marzo!B4</f>
        <v>0.7</v>
      </c>
      <c r="C64" s="3">
        <f>Marzo!C4</f>
        <v>15.4</v>
      </c>
      <c r="D64" s="3">
        <f>Marzo!D4</f>
        <v>0</v>
      </c>
      <c r="E64" s="3">
        <f>Marzo!E4</f>
        <v>7.6</v>
      </c>
      <c r="F64" s="3">
        <f>Marzo!F4</f>
        <v>0</v>
      </c>
      <c r="H64" s="3">
        <v>7.4</v>
      </c>
      <c r="I64" s="3">
        <v>5.7</v>
      </c>
      <c r="J64" s="3">
        <v>2.8</v>
      </c>
      <c r="K64" s="3">
        <v>9.1</v>
      </c>
      <c r="L64" s="3">
        <v>4.5999999999999996</v>
      </c>
      <c r="M64" s="3">
        <v>7.5</v>
      </c>
      <c r="N64" s="4">
        <f t="shared" si="1"/>
        <v>6.1833333333333336</v>
      </c>
      <c r="P64" s="42">
        <f t="shared" si="0"/>
        <v>6.3857142857142861</v>
      </c>
    </row>
    <row r="65" spans="1:16" x14ac:dyDescent="0.25">
      <c r="A65" s="12">
        <v>42067</v>
      </c>
      <c r="B65" s="3">
        <f>Marzo!B5</f>
        <v>-0.1</v>
      </c>
      <c r="C65" s="3">
        <f>Marzo!C5</f>
        <v>13.2</v>
      </c>
      <c r="D65" s="3">
        <f>Marzo!D5</f>
        <v>0</v>
      </c>
      <c r="E65" s="3">
        <f>Marzo!E5</f>
        <v>7.1</v>
      </c>
      <c r="F65" s="3">
        <f>Marzo!F5</f>
        <v>0</v>
      </c>
      <c r="H65" s="3">
        <v>6.3</v>
      </c>
      <c r="I65" s="3">
        <v>6.6</v>
      </c>
      <c r="J65" s="3">
        <v>6.3</v>
      </c>
      <c r="K65" s="3">
        <v>10.5</v>
      </c>
      <c r="L65" s="3">
        <v>5.2</v>
      </c>
      <c r="M65" s="3">
        <v>7.3</v>
      </c>
      <c r="N65" s="4">
        <f t="shared" si="1"/>
        <v>7.0333333333333323</v>
      </c>
      <c r="P65" s="42">
        <f t="shared" si="0"/>
        <v>7.0428571428571427</v>
      </c>
    </row>
    <row r="66" spans="1:16" x14ac:dyDescent="0.25">
      <c r="A66" s="12">
        <v>42068</v>
      </c>
      <c r="B66" s="3">
        <f>Marzo!B6</f>
        <v>7.7</v>
      </c>
      <c r="C66" s="3">
        <f>Marzo!C6</f>
        <v>12.8</v>
      </c>
      <c r="D66" s="3">
        <f>Marzo!D6</f>
        <v>0.3</v>
      </c>
      <c r="E66" s="3">
        <f>Marzo!E6</f>
        <v>10.1</v>
      </c>
      <c r="F66" s="3">
        <f>Marzo!F6</f>
        <v>0</v>
      </c>
      <c r="H66" s="3">
        <v>7.1</v>
      </c>
      <c r="I66" s="3">
        <v>5.3</v>
      </c>
      <c r="J66" s="3">
        <v>5.7</v>
      </c>
      <c r="K66" s="3">
        <v>8.1999999999999993</v>
      </c>
      <c r="L66" s="3">
        <v>5.0999999999999996</v>
      </c>
      <c r="M66" s="3">
        <v>7.9</v>
      </c>
      <c r="N66" s="4">
        <f t="shared" si="1"/>
        <v>6.55</v>
      </c>
      <c r="P66" s="42">
        <f t="shared" ref="P66:P129" si="2">AVERAGE(E66,I66,J66,K66,H66,M66,L66)</f>
        <v>7.0571428571428569</v>
      </c>
    </row>
    <row r="67" spans="1:16" x14ac:dyDescent="0.25">
      <c r="A67" s="12">
        <v>42069</v>
      </c>
      <c r="B67" s="3">
        <f>Marzo!B7</f>
        <v>-3</v>
      </c>
      <c r="C67" s="3">
        <f>Marzo!C7</f>
        <v>14.3</v>
      </c>
      <c r="D67" s="3">
        <f>Marzo!D7</f>
        <v>0</v>
      </c>
      <c r="E67" s="3">
        <f>Marzo!E7</f>
        <v>4.8</v>
      </c>
      <c r="F67" s="3">
        <f>Marzo!F7</f>
        <v>0</v>
      </c>
      <c r="H67" s="3">
        <v>6.3</v>
      </c>
      <c r="I67" s="3">
        <v>1.6</v>
      </c>
      <c r="J67" s="3">
        <v>5.6</v>
      </c>
      <c r="K67" s="3">
        <v>7.5</v>
      </c>
      <c r="L67" s="3">
        <v>6.6</v>
      </c>
      <c r="M67" s="3">
        <v>7.7</v>
      </c>
      <c r="N67" s="4">
        <f t="shared" ref="N67:N130" si="3">AVERAGE(H67:M67)</f>
        <v>5.8833333333333337</v>
      </c>
      <c r="P67" s="42">
        <f t="shared" si="2"/>
        <v>5.7285714285714286</v>
      </c>
    </row>
    <row r="68" spans="1:16" x14ac:dyDescent="0.25">
      <c r="A68" s="12">
        <v>42070</v>
      </c>
      <c r="B68" s="3">
        <f>Marzo!B8</f>
        <v>-3</v>
      </c>
      <c r="C68" s="3">
        <f>Marzo!C8</f>
        <v>13</v>
      </c>
      <c r="D68" s="3">
        <f>Marzo!D8</f>
        <v>0</v>
      </c>
      <c r="E68" s="3">
        <f>Marzo!E8</f>
        <v>4.0999999999999996</v>
      </c>
      <c r="F68" s="3">
        <f>Marzo!F8</f>
        <v>0</v>
      </c>
      <c r="H68" s="3">
        <v>11.1</v>
      </c>
      <c r="I68" s="3">
        <v>1.4</v>
      </c>
      <c r="J68" s="3">
        <v>4.9000000000000004</v>
      </c>
      <c r="K68" s="3">
        <v>7.4</v>
      </c>
      <c r="L68" s="3">
        <v>8.5</v>
      </c>
      <c r="M68" s="3">
        <v>7.4</v>
      </c>
      <c r="N68" s="4">
        <f t="shared" si="3"/>
        <v>6.7833333333333323</v>
      </c>
      <c r="P68" s="42">
        <f t="shared" si="2"/>
        <v>6.3999999999999995</v>
      </c>
    </row>
    <row r="69" spans="1:16" x14ac:dyDescent="0.25">
      <c r="A69" s="12">
        <v>42071</v>
      </c>
      <c r="B69" s="3">
        <f>Marzo!B9</f>
        <v>-2.2999999999999998</v>
      </c>
      <c r="C69" s="3">
        <f>Marzo!C9</f>
        <v>14</v>
      </c>
      <c r="D69" s="3">
        <f>Marzo!D9</f>
        <v>0</v>
      </c>
      <c r="E69" s="3">
        <f>Marzo!E9</f>
        <v>4.5</v>
      </c>
      <c r="F69" s="3">
        <f>Marzo!F9</f>
        <v>0</v>
      </c>
      <c r="H69" s="3">
        <v>7.9</v>
      </c>
      <c r="I69" s="3">
        <v>-0.1</v>
      </c>
      <c r="J69" s="3">
        <v>2.8</v>
      </c>
      <c r="K69" s="3">
        <v>7.8</v>
      </c>
      <c r="L69" s="3">
        <v>9.3000000000000007</v>
      </c>
      <c r="M69" s="3">
        <v>7.4</v>
      </c>
      <c r="N69" s="4">
        <f t="shared" si="3"/>
        <v>5.8500000000000005</v>
      </c>
      <c r="P69" s="42">
        <f t="shared" si="2"/>
        <v>5.6571428571428566</v>
      </c>
    </row>
    <row r="70" spans="1:16" x14ac:dyDescent="0.25">
      <c r="A70" s="12">
        <v>42072</v>
      </c>
      <c r="B70" s="3">
        <f>Marzo!B10</f>
        <v>-1.8</v>
      </c>
      <c r="C70" s="3">
        <f>Marzo!C10</f>
        <v>11.4</v>
      </c>
      <c r="D70" s="3">
        <f>Marzo!D10</f>
        <v>0</v>
      </c>
      <c r="E70" s="3">
        <f>Marzo!E10</f>
        <v>4.0999999999999996</v>
      </c>
      <c r="F70" s="3">
        <f>Marzo!F10</f>
        <v>0</v>
      </c>
      <c r="H70" s="3">
        <v>5.7</v>
      </c>
      <c r="I70" s="3">
        <v>-0.4</v>
      </c>
      <c r="J70" s="3">
        <v>2.2000000000000002</v>
      </c>
      <c r="K70" s="3">
        <v>9.9</v>
      </c>
      <c r="L70" s="3">
        <v>9.6</v>
      </c>
      <c r="M70" s="3">
        <v>7.4</v>
      </c>
      <c r="N70" s="4">
        <f t="shared" si="3"/>
        <v>5.7333333333333334</v>
      </c>
      <c r="P70" s="42">
        <f t="shared" si="2"/>
        <v>5.5</v>
      </c>
    </row>
    <row r="71" spans="1:16" x14ac:dyDescent="0.25">
      <c r="A71" s="12">
        <v>42073</v>
      </c>
      <c r="B71" s="3">
        <f>Marzo!B11</f>
        <v>-1.6</v>
      </c>
      <c r="C71" s="3">
        <f>Marzo!C11</f>
        <v>16.2</v>
      </c>
      <c r="D71" s="3">
        <f>Marzo!D11</f>
        <v>0</v>
      </c>
      <c r="E71" s="3">
        <f>Marzo!E11</f>
        <v>6.5</v>
      </c>
      <c r="F71" s="3">
        <f>Marzo!F11</f>
        <v>0</v>
      </c>
      <c r="H71" s="3">
        <v>5</v>
      </c>
      <c r="I71" s="3">
        <v>0.6</v>
      </c>
      <c r="J71" s="3">
        <v>4.5</v>
      </c>
      <c r="K71" s="3">
        <v>5</v>
      </c>
      <c r="L71" s="3">
        <v>9.4</v>
      </c>
      <c r="M71" s="3">
        <v>6.8</v>
      </c>
      <c r="N71" s="4">
        <f t="shared" si="3"/>
        <v>5.2166666666666668</v>
      </c>
      <c r="P71" s="42">
        <f t="shared" si="2"/>
        <v>5.4</v>
      </c>
    </row>
    <row r="72" spans="1:16" x14ac:dyDescent="0.25">
      <c r="A72" s="12">
        <v>42074</v>
      </c>
      <c r="B72" s="3">
        <f>Marzo!B12</f>
        <v>1.7</v>
      </c>
      <c r="C72" s="3">
        <f>Marzo!C12</f>
        <v>17.7</v>
      </c>
      <c r="D72" s="3">
        <f>Marzo!D12</f>
        <v>0</v>
      </c>
      <c r="E72" s="3">
        <f>Marzo!E12</f>
        <v>10.3</v>
      </c>
      <c r="F72" s="3">
        <f>Marzo!F12</f>
        <v>0</v>
      </c>
      <c r="H72" s="3">
        <v>8</v>
      </c>
      <c r="I72" s="3">
        <v>2.4</v>
      </c>
      <c r="J72" s="3">
        <v>6.2</v>
      </c>
      <c r="K72" s="3">
        <v>6.3</v>
      </c>
      <c r="L72" s="3">
        <v>7.6</v>
      </c>
      <c r="M72" s="3">
        <v>7.5</v>
      </c>
      <c r="N72" s="4">
        <f t="shared" si="3"/>
        <v>6.333333333333333</v>
      </c>
      <c r="P72" s="42">
        <f t="shared" si="2"/>
        <v>6.9</v>
      </c>
    </row>
    <row r="73" spans="1:16" x14ac:dyDescent="0.25">
      <c r="A73" s="12">
        <v>42075</v>
      </c>
      <c r="B73" s="3">
        <f>Marzo!B13</f>
        <v>1.6</v>
      </c>
      <c r="C73" s="3">
        <f>Marzo!C13</f>
        <v>15.4</v>
      </c>
      <c r="D73" s="3">
        <f>Marzo!D13</f>
        <v>0</v>
      </c>
      <c r="E73" s="3">
        <f>Marzo!E13</f>
        <v>9.4</v>
      </c>
      <c r="F73" s="3">
        <f>Marzo!F13</f>
        <v>0</v>
      </c>
      <c r="H73" s="3">
        <v>7.3</v>
      </c>
      <c r="I73" s="3">
        <v>3.4</v>
      </c>
      <c r="J73" s="3">
        <v>9.1</v>
      </c>
      <c r="K73" s="3">
        <v>9</v>
      </c>
      <c r="L73" s="3">
        <v>6.9</v>
      </c>
      <c r="M73" s="3">
        <v>8</v>
      </c>
      <c r="N73" s="4">
        <f t="shared" si="3"/>
        <v>7.2833333333333323</v>
      </c>
      <c r="P73" s="42">
        <f t="shared" si="2"/>
        <v>7.5857142857142845</v>
      </c>
    </row>
    <row r="74" spans="1:16" x14ac:dyDescent="0.25">
      <c r="A74" s="12">
        <v>42076</v>
      </c>
      <c r="B74" s="3">
        <f>Marzo!B14</f>
        <v>-1.7</v>
      </c>
      <c r="C74" s="3">
        <f>Marzo!C14</f>
        <v>14.8</v>
      </c>
      <c r="D74" s="3">
        <f>Marzo!D14</f>
        <v>0</v>
      </c>
      <c r="E74" s="3">
        <f>Marzo!E14</f>
        <v>6.4</v>
      </c>
      <c r="F74" s="3">
        <f>Marzo!F14</f>
        <v>0</v>
      </c>
      <c r="H74" s="3">
        <v>7.7</v>
      </c>
      <c r="I74" s="3">
        <v>4.0999999999999996</v>
      </c>
      <c r="J74" s="3">
        <v>7.6</v>
      </c>
      <c r="K74" s="3">
        <v>7.9</v>
      </c>
      <c r="L74" s="3">
        <v>6.7</v>
      </c>
      <c r="M74" s="3">
        <v>8.6999999999999993</v>
      </c>
      <c r="N74" s="4">
        <f t="shared" si="3"/>
        <v>7.1166666666666671</v>
      </c>
      <c r="P74" s="42">
        <f t="shared" si="2"/>
        <v>7.0142857142857151</v>
      </c>
    </row>
    <row r="75" spans="1:16" x14ac:dyDescent="0.25">
      <c r="A75" s="12">
        <v>42077</v>
      </c>
      <c r="B75" s="3">
        <f>Marzo!B15</f>
        <v>2.1</v>
      </c>
      <c r="C75" s="3">
        <f>Marzo!C15</f>
        <v>12.5</v>
      </c>
      <c r="D75" s="3">
        <f>Marzo!D15</f>
        <v>0</v>
      </c>
      <c r="E75" s="3">
        <f>Marzo!E15</f>
        <v>7.1</v>
      </c>
      <c r="F75" s="3">
        <f>Marzo!F15</f>
        <v>0</v>
      </c>
      <c r="H75" s="3">
        <v>8</v>
      </c>
      <c r="I75" s="3">
        <v>4.9000000000000004</v>
      </c>
      <c r="J75" s="3">
        <v>9.5</v>
      </c>
      <c r="K75" s="3">
        <v>8.4</v>
      </c>
      <c r="L75" s="3">
        <v>7.4</v>
      </c>
      <c r="M75" s="3">
        <v>9.3000000000000007</v>
      </c>
      <c r="N75" s="4">
        <f t="shared" si="3"/>
        <v>7.916666666666667</v>
      </c>
      <c r="P75" s="42">
        <f t="shared" si="2"/>
        <v>7.8</v>
      </c>
    </row>
    <row r="76" spans="1:16" x14ac:dyDescent="0.25">
      <c r="A76" s="12">
        <v>42078</v>
      </c>
      <c r="B76" s="3">
        <f>Marzo!B16</f>
        <v>3.5</v>
      </c>
      <c r="C76" s="3">
        <f>Marzo!C16</f>
        <v>12.1</v>
      </c>
      <c r="D76" s="3">
        <f>Marzo!D16</f>
        <v>0</v>
      </c>
      <c r="E76" s="3">
        <f>Marzo!E16</f>
        <v>8</v>
      </c>
      <c r="F76" s="3">
        <f>Marzo!F16</f>
        <v>0</v>
      </c>
      <c r="H76" s="3">
        <v>8.1</v>
      </c>
      <c r="I76" s="3">
        <v>8.9</v>
      </c>
      <c r="J76" s="3">
        <v>10.1</v>
      </c>
      <c r="K76" s="3">
        <v>9.3000000000000007</v>
      </c>
      <c r="L76" s="3">
        <v>4.5999999999999996</v>
      </c>
      <c r="M76" s="3">
        <v>10.5</v>
      </c>
      <c r="N76" s="4">
        <f t="shared" si="3"/>
        <v>8.5833333333333339</v>
      </c>
      <c r="P76" s="42">
        <f t="shared" si="2"/>
        <v>8.5</v>
      </c>
    </row>
    <row r="77" spans="1:16" x14ac:dyDescent="0.25">
      <c r="A77" s="12">
        <v>42079</v>
      </c>
      <c r="B77" s="3">
        <f>Marzo!B17</f>
        <v>5.8</v>
      </c>
      <c r="C77" s="3">
        <f>Marzo!C17</f>
        <v>11.2</v>
      </c>
      <c r="D77" s="3">
        <f>Marzo!D17</f>
        <v>0</v>
      </c>
      <c r="E77" s="3">
        <f>Marzo!E17</f>
        <v>8.1</v>
      </c>
      <c r="F77" s="3">
        <f>Marzo!F17</f>
        <v>0</v>
      </c>
      <c r="H77" s="3">
        <v>8.5</v>
      </c>
      <c r="I77" s="3">
        <v>8.4</v>
      </c>
      <c r="J77" s="3">
        <v>9.6</v>
      </c>
      <c r="K77" s="3">
        <v>9.4</v>
      </c>
      <c r="L77" s="3">
        <v>2.5</v>
      </c>
      <c r="M77" s="3">
        <v>11.9</v>
      </c>
      <c r="N77" s="4">
        <f t="shared" si="3"/>
        <v>8.3833333333333329</v>
      </c>
      <c r="P77" s="42">
        <f t="shared" si="2"/>
        <v>8.3428571428571434</v>
      </c>
    </row>
    <row r="78" spans="1:16" x14ac:dyDescent="0.25">
      <c r="A78" s="12">
        <v>42080</v>
      </c>
      <c r="B78" s="3">
        <f>Marzo!B18</f>
        <v>5.9</v>
      </c>
      <c r="C78" s="3">
        <f>Marzo!C18</f>
        <v>15</v>
      </c>
      <c r="D78" s="3">
        <f>Marzo!D18</f>
        <v>0</v>
      </c>
      <c r="E78" s="3">
        <f>Marzo!E18</f>
        <v>9.1999999999999993</v>
      </c>
      <c r="F78" s="3">
        <f>Marzo!F18</f>
        <v>0</v>
      </c>
      <c r="H78" s="3">
        <v>8.1</v>
      </c>
      <c r="I78" s="3">
        <v>6.1</v>
      </c>
      <c r="J78" s="3">
        <v>8.1999999999999993</v>
      </c>
      <c r="K78" s="3">
        <v>9.4</v>
      </c>
      <c r="L78" s="3">
        <v>2.1</v>
      </c>
      <c r="M78" s="3">
        <v>13.8</v>
      </c>
      <c r="N78" s="4">
        <f t="shared" si="3"/>
        <v>7.95</v>
      </c>
      <c r="P78" s="42">
        <f t="shared" si="2"/>
        <v>8.1285714285714281</v>
      </c>
    </row>
    <row r="79" spans="1:16" x14ac:dyDescent="0.25">
      <c r="A79" s="12">
        <v>42081</v>
      </c>
      <c r="B79" s="3">
        <f>Marzo!B19</f>
        <v>1.9</v>
      </c>
      <c r="C79" s="3">
        <f>Marzo!C19</f>
        <v>15.5</v>
      </c>
      <c r="D79" s="3">
        <f>Marzo!D19</f>
        <v>0</v>
      </c>
      <c r="E79" s="3">
        <f>Marzo!E19</f>
        <v>8.8000000000000007</v>
      </c>
      <c r="F79" s="3">
        <f>Marzo!F19</f>
        <v>0</v>
      </c>
      <c r="H79" s="3">
        <v>10.5</v>
      </c>
      <c r="I79" s="3">
        <v>7.9</v>
      </c>
      <c r="J79" s="3">
        <v>10.4</v>
      </c>
      <c r="K79" s="3">
        <v>9.1999999999999993</v>
      </c>
      <c r="L79" s="3">
        <v>0.9</v>
      </c>
      <c r="M79" s="3">
        <v>10.6</v>
      </c>
      <c r="N79" s="4">
        <f t="shared" si="3"/>
        <v>8.25</v>
      </c>
      <c r="P79" s="42">
        <f t="shared" si="2"/>
        <v>8.3285714285714274</v>
      </c>
    </row>
    <row r="80" spans="1:16" x14ac:dyDescent="0.25">
      <c r="A80" s="12">
        <v>42082</v>
      </c>
      <c r="B80" s="3">
        <f>Marzo!B20</f>
        <v>3.4</v>
      </c>
      <c r="C80" s="3">
        <f>Marzo!C20</f>
        <v>17</v>
      </c>
      <c r="D80" s="3">
        <f>Marzo!D20</f>
        <v>0</v>
      </c>
      <c r="E80" s="3">
        <f>Marzo!E20</f>
        <v>9.8000000000000007</v>
      </c>
      <c r="F80" s="3">
        <f>Marzo!F20</f>
        <v>0</v>
      </c>
      <c r="H80" s="3">
        <v>10.3</v>
      </c>
      <c r="I80" s="3">
        <v>10</v>
      </c>
      <c r="J80" s="3">
        <v>11.6</v>
      </c>
      <c r="K80" s="3">
        <v>8</v>
      </c>
      <c r="L80" s="3">
        <v>4.0999999999999996</v>
      </c>
      <c r="M80" s="3">
        <v>14.1</v>
      </c>
      <c r="N80" s="4">
        <f t="shared" si="3"/>
        <v>9.6833333333333336</v>
      </c>
      <c r="P80" s="42">
        <f t="shared" si="2"/>
        <v>9.7000000000000011</v>
      </c>
    </row>
    <row r="81" spans="1:16" x14ac:dyDescent="0.25">
      <c r="A81" s="12">
        <v>42083</v>
      </c>
      <c r="B81" s="3">
        <f>Marzo!B21</f>
        <v>4.9000000000000004</v>
      </c>
      <c r="C81" s="3">
        <f>Marzo!C21</f>
        <v>14.8</v>
      </c>
      <c r="D81" s="3">
        <f>Marzo!D21</f>
        <v>0</v>
      </c>
      <c r="E81" s="3">
        <f>Marzo!E21</f>
        <v>9.9</v>
      </c>
      <c r="F81" s="3">
        <f>Marzo!F21</f>
        <v>0</v>
      </c>
      <c r="H81" s="3">
        <v>5.4</v>
      </c>
      <c r="I81" s="3">
        <v>10.5</v>
      </c>
      <c r="J81" s="3">
        <v>9.9</v>
      </c>
      <c r="K81" s="3">
        <v>7.9</v>
      </c>
      <c r="L81" s="3">
        <v>5</v>
      </c>
      <c r="M81" s="3">
        <v>11.7</v>
      </c>
      <c r="N81" s="4">
        <f t="shared" si="3"/>
        <v>8.4</v>
      </c>
      <c r="P81" s="42">
        <f t="shared" si="2"/>
        <v>8.6142857142857139</v>
      </c>
    </row>
    <row r="82" spans="1:16" x14ac:dyDescent="0.25">
      <c r="A82" s="12">
        <v>42084</v>
      </c>
      <c r="B82" s="3">
        <f>Marzo!B22</f>
        <v>7.3</v>
      </c>
      <c r="C82" s="3">
        <f>Marzo!C22</f>
        <v>12.1</v>
      </c>
      <c r="D82" s="3">
        <f>Marzo!D22</f>
        <v>0</v>
      </c>
      <c r="E82" s="3">
        <f>Marzo!E22</f>
        <v>9.3000000000000007</v>
      </c>
      <c r="F82" s="3">
        <f>Marzo!F22</f>
        <v>0</v>
      </c>
      <c r="H82" s="3">
        <v>4.3</v>
      </c>
      <c r="I82" s="3">
        <v>10.4</v>
      </c>
      <c r="J82" s="3">
        <v>7.5</v>
      </c>
      <c r="K82" s="3">
        <v>11.8</v>
      </c>
      <c r="L82" s="3">
        <v>7.7</v>
      </c>
      <c r="M82" s="3">
        <v>12</v>
      </c>
      <c r="N82" s="4">
        <f t="shared" si="3"/>
        <v>8.9500000000000011</v>
      </c>
      <c r="P82" s="42">
        <f t="shared" si="2"/>
        <v>9</v>
      </c>
    </row>
    <row r="83" spans="1:16" x14ac:dyDescent="0.25">
      <c r="A83" s="12">
        <v>42085</v>
      </c>
      <c r="B83" s="3">
        <f>Marzo!B23</f>
        <v>6.2</v>
      </c>
      <c r="C83" s="3">
        <f>Marzo!C23</f>
        <v>12.1</v>
      </c>
      <c r="D83" s="3">
        <f>Marzo!D23</f>
        <v>2.7</v>
      </c>
      <c r="E83" s="3">
        <f>Marzo!E23</f>
        <v>8.5</v>
      </c>
      <c r="F83" s="3">
        <f>Marzo!F23</f>
        <v>0</v>
      </c>
      <c r="H83" s="3">
        <v>5.5</v>
      </c>
      <c r="I83" s="3">
        <v>10.7</v>
      </c>
      <c r="J83" s="3">
        <v>6.7</v>
      </c>
      <c r="K83" s="3">
        <v>11.1</v>
      </c>
      <c r="L83" s="3">
        <v>6.3</v>
      </c>
      <c r="M83" s="3">
        <v>10</v>
      </c>
      <c r="N83" s="4">
        <f t="shared" si="3"/>
        <v>8.3833333333333329</v>
      </c>
      <c r="P83" s="42">
        <f t="shared" si="2"/>
        <v>8.4</v>
      </c>
    </row>
    <row r="84" spans="1:16" x14ac:dyDescent="0.25">
      <c r="A84" s="12">
        <v>42086</v>
      </c>
      <c r="B84" s="3">
        <f>Marzo!B24</f>
        <v>2.7</v>
      </c>
      <c r="C84" s="3">
        <f>Marzo!C24</f>
        <v>17.100000000000001</v>
      </c>
      <c r="D84" s="3">
        <f>Marzo!D24</f>
        <v>0</v>
      </c>
      <c r="E84" s="3">
        <f>Marzo!E24</f>
        <v>10.1</v>
      </c>
      <c r="F84" s="3">
        <f>Marzo!F24</f>
        <v>0</v>
      </c>
      <c r="H84" s="3">
        <v>12.2</v>
      </c>
      <c r="I84" s="3">
        <v>12.2</v>
      </c>
      <c r="J84" s="3">
        <v>8.6</v>
      </c>
      <c r="K84" s="3">
        <v>11.2</v>
      </c>
      <c r="L84" s="3">
        <v>7.8</v>
      </c>
      <c r="M84" s="3">
        <v>6.6</v>
      </c>
      <c r="N84" s="4">
        <f t="shared" si="3"/>
        <v>9.7666666666666675</v>
      </c>
      <c r="P84" s="42">
        <f t="shared" si="2"/>
        <v>9.8142857142857149</v>
      </c>
    </row>
    <row r="85" spans="1:16" x14ac:dyDescent="0.25">
      <c r="A85" s="12">
        <v>42087</v>
      </c>
      <c r="B85" s="3">
        <f>Marzo!B25</f>
        <v>7.1</v>
      </c>
      <c r="C85" s="3">
        <f>Marzo!C25</f>
        <v>13.7</v>
      </c>
      <c r="D85" s="3">
        <f>Marzo!D25</f>
        <v>3.3</v>
      </c>
      <c r="E85" s="3">
        <f>Marzo!E25</f>
        <v>10.199999999999999</v>
      </c>
      <c r="F85" s="3">
        <f>Marzo!F25</f>
        <v>0</v>
      </c>
      <c r="H85" s="3">
        <v>8.5</v>
      </c>
      <c r="I85" s="3">
        <v>11.5</v>
      </c>
      <c r="J85" s="3">
        <v>10.1</v>
      </c>
      <c r="K85" s="3">
        <v>10.7</v>
      </c>
      <c r="L85" s="3">
        <v>7.8</v>
      </c>
      <c r="M85" s="3">
        <v>8.1999999999999993</v>
      </c>
      <c r="N85" s="4">
        <f t="shared" si="3"/>
        <v>9.4666666666666668</v>
      </c>
      <c r="P85" s="42">
        <f t="shared" si="2"/>
        <v>9.5714285714285712</v>
      </c>
    </row>
    <row r="86" spans="1:16" x14ac:dyDescent="0.25">
      <c r="A86" s="12">
        <v>42088</v>
      </c>
      <c r="B86" s="3">
        <f>Marzo!B26</f>
        <v>7.3</v>
      </c>
      <c r="C86" s="3">
        <f>Marzo!C26</f>
        <v>14.7</v>
      </c>
      <c r="D86" s="3">
        <f>Marzo!D26</f>
        <v>0.6</v>
      </c>
      <c r="E86" s="3">
        <f>Marzo!E26</f>
        <v>10.1</v>
      </c>
      <c r="F86" s="3">
        <f>Marzo!F26</f>
        <v>0</v>
      </c>
      <c r="H86" s="3">
        <v>7.1</v>
      </c>
      <c r="I86" s="3">
        <v>10.6</v>
      </c>
      <c r="J86" s="3">
        <v>10.8</v>
      </c>
      <c r="K86" s="3">
        <v>10.8</v>
      </c>
      <c r="L86" s="3">
        <v>5.8</v>
      </c>
      <c r="M86" s="3">
        <v>5.6</v>
      </c>
      <c r="N86" s="4">
        <f t="shared" si="3"/>
        <v>8.4499999999999993</v>
      </c>
      <c r="P86" s="42">
        <f t="shared" si="2"/>
        <v>8.6857142857142851</v>
      </c>
    </row>
    <row r="87" spans="1:16" x14ac:dyDescent="0.25">
      <c r="A87" s="12">
        <v>42089</v>
      </c>
      <c r="B87" s="3">
        <f>Marzo!B27</f>
        <v>7.7</v>
      </c>
      <c r="C87" s="3">
        <f>Marzo!C27</f>
        <v>14.2</v>
      </c>
      <c r="D87" s="3">
        <f>Marzo!D27</f>
        <v>5.0999999999999996</v>
      </c>
      <c r="E87" s="3">
        <f>Marzo!E27</f>
        <v>10.7</v>
      </c>
      <c r="F87" s="3">
        <f>Marzo!F27</f>
        <v>0</v>
      </c>
      <c r="H87" s="3">
        <v>10.1</v>
      </c>
      <c r="I87" s="3">
        <v>10.7</v>
      </c>
      <c r="J87" s="3">
        <v>9.6999999999999993</v>
      </c>
      <c r="K87" s="3">
        <v>11.8</v>
      </c>
      <c r="L87" s="3">
        <v>3.4</v>
      </c>
      <c r="M87" s="3">
        <v>7.2</v>
      </c>
      <c r="N87" s="4">
        <f t="shared" si="3"/>
        <v>8.8166666666666664</v>
      </c>
      <c r="P87" s="42">
        <f t="shared" si="2"/>
        <v>9.0857142857142854</v>
      </c>
    </row>
    <row r="88" spans="1:16" x14ac:dyDescent="0.25">
      <c r="A88" s="12">
        <v>42090</v>
      </c>
      <c r="B88" s="3">
        <f>Marzo!B28</f>
        <v>6</v>
      </c>
      <c r="C88" s="3">
        <f>Marzo!C28</f>
        <v>19</v>
      </c>
      <c r="D88" s="3">
        <f>Marzo!D28</f>
        <v>2.7</v>
      </c>
      <c r="E88" s="3">
        <f>Marzo!E28</f>
        <v>13.5</v>
      </c>
      <c r="F88" s="3">
        <f>Marzo!F28</f>
        <v>0</v>
      </c>
      <c r="H88" s="3">
        <v>13.6</v>
      </c>
      <c r="I88" s="3">
        <v>8.1999999999999993</v>
      </c>
      <c r="J88" s="3">
        <v>9.1</v>
      </c>
      <c r="K88" s="3">
        <v>11.9</v>
      </c>
      <c r="L88" s="3">
        <v>5.2</v>
      </c>
      <c r="M88" s="3">
        <v>8.4</v>
      </c>
      <c r="N88" s="4">
        <f t="shared" si="3"/>
        <v>9.4</v>
      </c>
      <c r="P88" s="42">
        <f t="shared" si="2"/>
        <v>9.9857142857142858</v>
      </c>
    </row>
    <row r="89" spans="1:16" x14ac:dyDescent="0.25">
      <c r="A89" s="12">
        <v>42091</v>
      </c>
      <c r="B89" s="3">
        <f>Marzo!B29</f>
        <v>2.7</v>
      </c>
      <c r="C89" s="3">
        <f>Marzo!C29</f>
        <v>18.3</v>
      </c>
      <c r="D89" s="3">
        <f>Marzo!D29</f>
        <v>0</v>
      </c>
      <c r="E89" s="3">
        <f>Marzo!E29</f>
        <v>11</v>
      </c>
      <c r="F89" s="3">
        <f>Marzo!F29</f>
        <v>0</v>
      </c>
      <c r="H89" s="3">
        <v>8.6</v>
      </c>
      <c r="I89" s="3">
        <v>10</v>
      </c>
      <c r="J89" s="3">
        <v>11</v>
      </c>
      <c r="K89" s="3">
        <v>12.8</v>
      </c>
      <c r="L89" s="3">
        <v>4.5999999999999996</v>
      </c>
      <c r="M89" s="3">
        <v>9.5</v>
      </c>
      <c r="N89" s="4">
        <f t="shared" si="3"/>
        <v>9.4166666666666679</v>
      </c>
      <c r="P89" s="42">
        <f t="shared" si="2"/>
        <v>9.6428571428571423</v>
      </c>
    </row>
    <row r="90" spans="1:16" x14ac:dyDescent="0.25">
      <c r="A90" s="12">
        <v>42092</v>
      </c>
      <c r="B90" s="3">
        <f>Marzo!B30</f>
        <v>2.2999999999999998</v>
      </c>
      <c r="C90" s="3">
        <f>Marzo!C30</f>
        <v>17.899999999999999</v>
      </c>
      <c r="D90" s="3">
        <f>Marzo!D30</f>
        <v>0</v>
      </c>
      <c r="E90" s="3">
        <f>Marzo!E30</f>
        <v>10.1</v>
      </c>
      <c r="F90" s="3">
        <f>Marzo!F30</f>
        <v>0</v>
      </c>
      <c r="H90" s="3">
        <v>8.1999999999999993</v>
      </c>
      <c r="I90" s="3">
        <v>10.4</v>
      </c>
      <c r="J90" s="3">
        <v>10.9</v>
      </c>
      <c r="K90" s="3">
        <v>15</v>
      </c>
      <c r="L90" s="3">
        <v>5.8</v>
      </c>
      <c r="M90" s="3">
        <v>10.5</v>
      </c>
      <c r="N90" s="4">
        <f t="shared" si="3"/>
        <v>10.133333333333333</v>
      </c>
      <c r="P90" s="42">
        <f t="shared" si="2"/>
        <v>10.128571428571428</v>
      </c>
    </row>
    <row r="91" spans="1:16" x14ac:dyDescent="0.25">
      <c r="A91" s="12">
        <v>42093</v>
      </c>
      <c r="B91" s="3">
        <f>Marzo!B31</f>
        <v>3.2</v>
      </c>
      <c r="C91" s="3">
        <f>Marzo!C31</f>
        <v>18.2</v>
      </c>
      <c r="D91" s="3">
        <f>Marzo!D31</f>
        <v>1.2</v>
      </c>
      <c r="E91" s="3">
        <f>Marzo!E31</f>
        <v>10.8</v>
      </c>
      <c r="F91" s="3">
        <f>Marzo!F31</f>
        <v>0</v>
      </c>
      <c r="H91" s="3">
        <v>11</v>
      </c>
      <c r="I91" s="3">
        <v>10.199999999999999</v>
      </c>
      <c r="J91" s="3">
        <v>10.8</v>
      </c>
      <c r="K91" s="3">
        <v>19.2</v>
      </c>
      <c r="L91" s="3">
        <v>6.6</v>
      </c>
      <c r="M91" s="3">
        <v>11.4</v>
      </c>
      <c r="N91" s="4">
        <f t="shared" si="3"/>
        <v>11.533333333333333</v>
      </c>
      <c r="P91" s="42">
        <f t="shared" si="2"/>
        <v>11.428571428571429</v>
      </c>
    </row>
    <row r="92" spans="1:16" x14ac:dyDescent="0.25">
      <c r="A92" s="12">
        <v>42094</v>
      </c>
      <c r="B92" s="3">
        <f>Marzo!B32</f>
        <v>3.7</v>
      </c>
      <c r="C92" s="3">
        <f>Marzo!C32</f>
        <v>21.7</v>
      </c>
      <c r="D92" s="3">
        <f>Marzo!D32</f>
        <v>0</v>
      </c>
      <c r="E92" s="3">
        <f>Marzo!E32</f>
        <v>14.1</v>
      </c>
      <c r="F92" s="3">
        <f>Marzo!F32</f>
        <v>0</v>
      </c>
      <c r="H92" s="3">
        <v>10</v>
      </c>
      <c r="I92" s="3">
        <v>8.3000000000000007</v>
      </c>
      <c r="J92" s="3">
        <v>11.6</v>
      </c>
      <c r="K92" s="3">
        <v>17.100000000000001</v>
      </c>
      <c r="L92" s="3">
        <v>8.4</v>
      </c>
      <c r="M92" s="3">
        <v>11.6</v>
      </c>
      <c r="N92" s="4">
        <f t="shared" si="3"/>
        <v>11.166666666666666</v>
      </c>
      <c r="P92" s="42">
        <f t="shared" si="2"/>
        <v>11.585714285714287</v>
      </c>
    </row>
    <row r="93" spans="1:16" x14ac:dyDescent="0.25">
      <c r="A93" s="12">
        <v>42095</v>
      </c>
      <c r="B93" s="3">
        <f>Aprile!B2</f>
        <v>10</v>
      </c>
      <c r="C93" s="3">
        <f>Aprile!C2</f>
        <v>17</v>
      </c>
      <c r="D93" s="3">
        <f>Aprile!D2</f>
        <v>0</v>
      </c>
      <c r="E93" s="3">
        <f>Aprile!E2</f>
        <v>14.3</v>
      </c>
      <c r="F93" s="3">
        <f>Aprile!F2</f>
        <v>0</v>
      </c>
      <c r="H93" s="3">
        <v>12.2</v>
      </c>
      <c r="I93" s="3">
        <v>4.8</v>
      </c>
      <c r="J93" s="3">
        <v>14.2</v>
      </c>
      <c r="K93" s="3">
        <v>12</v>
      </c>
      <c r="L93" s="3">
        <v>5.4</v>
      </c>
      <c r="M93" s="3">
        <v>11.8</v>
      </c>
      <c r="N93" s="4">
        <f t="shared" si="3"/>
        <v>10.066666666666668</v>
      </c>
      <c r="P93" s="42">
        <f t="shared" si="2"/>
        <v>10.671428571428573</v>
      </c>
    </row>
    <row r="94" spans="1:16" x14ac:dyDescent="0.25">
      <c r="A94" s="12">
        <v>42096</v>
      </c>
      <c r="B94" s="3">
        <f>Aprile!B3</f>
        <v>0.9</v>
      </c>
      <c r="C94" s="3">
        <f>Aprile!C3</f>
        <v>18.2</v>
      </c>
      <c r="D94" s="3">
        <f>Aprile!D3</f>
        <v>0</v>
      </c>
      <c r="E94" s="3">
        <f>Aprile!E3</f>
        <v>11.5</v>
      </c>
      <c r="F94" s="3">
        <f>Aprile!F3</f>
        <v>0</v>
      </c>
      <c r="H94" s="3">
        <v>12.1</v>
      </c>
      <c r="I94" s="3">
        <v>5.5</v>
      </c>
      <c r="J94" s="3">
        <v>13.8</v>
      </c>
      <c r="K94" s="3">
        <v>12.3</v>
      </c>
      <c r="L94" s="3">
        <v>8.8000000000000007</v>
      </c>
      <c r="M94" s="3">
        <v>13.2</v>
      </c>
      <c r="N94" s="4">
        <f t="shared" si="3"/>
        <v>10.950000000000001</v>
      </c>
      <c r="P94" s="42">
        <f t="shared" si="2"/>
        <v>11.028571428571428</v>
      </c>
    </row>
    <row r="95" spans="1:16" x14ac:dyDescent="0.25">
      <c r="A95" s="12">
        <v>42097</v>
      </c>
      <c r="B95" s="3">
        <f>Aprile!B4</f>
        <v>4.0999999999999996</v>
      </c>
      <c r="C95" s="3">
        <f>Aprile!C4</f>
        <v>16.2</v>
      </c>
      <c r="D95" s="3">
        <f>Aprile!D4</f>
        <v>0</v>
      </c>
      <c r="E95" s="3">
        <f>Aprile!E4</f>
        <v>12.4</v>
      </c>
      <c r="F95" s="3">
        <f>Aprile!F4</f>
        <v>0</v>
      </c>
      <c r="H95" s="3">
        <v>12.5</v>
      </c>
      <c r="I95" s="3">
        <v>5</v>
      </c>
      <c r="J95" s="3">
        <v>14.3</v>
      </c>
      <c r="K95" s="3">
        <v>12.4</v>
      </c>
      <c r="L95" s="3">
        <v>10.8</v>
      </c>
      <c r="M95" s="3">
        <v>12.1</v>
      </c>
      <c r="N95" s="4">
        <f t="shared" si="3"/>
        <v>11.183333333333332</v>
      </c>
      <c r="P95" s="42">
        <f t="shared" si="2"/>
        <v>11.357142857142858</v>
      </c>
    </row>
    <row r="96" spans="1:16" x14ac:dyDescent="0.25">
      <c r="A96" s="12">
        <v>42098</v>
      </c>
      <c r="B96" s="3">
        <f>Aprile!B5</f>
        <v>4.9000000000000004</v>
      </c>
      <c r="C96" s="3">
        <f>Aprile!C5</f>
        <v>12.6</v>
      </c>
      <c r="D96" s="3">
        <f>Aprile!D5</f>
        <v>0</v>
      </c>
      <c r="E96" s="3">
        <f>Aprile!E5</f>
        <v>9.4</v>
      </c>
      <c r="F96" s="3">
        <f>Aprile!F5</f>
        <v>0</v>
      </c>
      <c r="H96" s="3">
        <v>12.3</v>
      </c>
      <c r="I96" s="3">
        <v>7.2</v>
      </c>
      <c r="J96" s="3">
        <v>14.1</v>
      </c>
      <c r="K96" s="3">
        <v>12</v>
      </c>
      <c r="L96" s="3">
        <v>9.8000000000000007</v>
      </c>
      <c r="M96" s="3">
        <v>11.9</v>
      </c>
      <c r="N96" s="4">
        <f t="shared" si="3"/>
        <v>11.216666666666669</v>
      </c>
      <c r="P96" s="42">
        <f t="shared" si="2"/>
        <v>10.957142857142857</v>
      </c>
    </row>
    <row r="97" spans="1:16" x14ac:dyDescent="0.25">
      <c r="A97" s="12">
        <v>42099</v>
      </c>
      <c r="B97" s="3">
        <f>Aprile!B6</f>
        <v>2.6</v>
      </c>
      <c r="C97" s="3">
        <f>Aprile!C6</f>
        <v>9.3000000000000007</v>
      </c>
      <c r="D97" s="3">
        <f>Aprile!D6</f>
        <v>0</v>
      </c>
      <c r="E97" s="3">
        <f>Aprile!E6</f>
        <v>7</v>
      </c>
      <c r="F97" s="3">
        <f>Aprile!F6</f>
        <v>0</v>
      </c>
      <c r="H97" s="3">
        <v>13</v>
      </c>
      <c r="I97" s="3">
        <v>10.9</v>
      </c>
      <c r="J97" s="3">
        <v>13.9</v>
      </c>
      <c r="K97" s="3">
        <v>12</v>
      </c>
      <c r="L97" s="3">
        <v>8.9</v>
      </c>
      <c r="M97" s="3">
        <v>13.4</v>
      </c>
      <c r="N97" s="4">
        <f t="shared" si="3"/>
        <v>12.016666666666666</v>
      </c>
      <c r="P97" s="42">
        <f t="shared" si="2"/>
        <v>11.3</v>
      </c>
    </row>
    <row r="98" spans="1:16" x14ac:dyDescent="0.25">
      <c r="A98" s="12">
        <v>42100</v>
      </c>
      <c r="B98" s="3">
        <f>Aprile!B7</f>
        <v>-3.4</v>
      </c>
      <c r="C98" s="3">
        <f>Aprile!C7</f>
        <v>14.4</v>
      </c>
      <c r="D98" s="3">
        <f>Aprile!D7</f>
        <v>0</v>
      </c>
      <c r="E98" s="3">
        <f>Aprile!E7</f>
        <v>6.1</v>
      </c>
      <c r="F98" s="3">
        <f>Aprile!F7</f>
        <v>0</v>
      </c>
      <c r="H98" s="3">
        <v>13</v>
      </c>
      <c r="I98" s="3">
        <v>8.6999999999999993</v>
      </c>
      <c r="J98" s="3">
        <v>13.8</v>
      </c>
      <c r="K98" s="3">
        <v>13.8</v>
      </c>
      <c r="L98" s="3">
        <v>10.1</v>
      </c>
      <c r="M98" s="3">
        <v>14.3</v>
      </c>
      <c r="N98" s="4">
        <f t="shared" si="3"/>
        <v>12.283333333333333</v>
      </c>
      <c r="P98" s="42">
        <f t="shared" si="2"/>
        <v>11.4</v>
      </c>
    </row>
    <row r="99" spans="1:16" x14ac:dyDescent="0.25">
      <c r="A99" s="12">
        <v>42101</v>
      </c>
      <c r="B99" s="3">
        <f>Aprile!B8</f>
        <v>-0.9</v>
      </c>
      <c r="C99" s="3">
        <f>Aprile!C8</f>
        <v>15.4</v>
      </c>
      <c r="D99" s="3">
        <f>Aprile!D8</f>
        <v>0</v>
      </c>
      <c r="E99" s="3">
        <f>Aprile!E8</f>
        <v>7.8</v>
      </c>
      <c r="F99" s="3">
        <f>Aprile!F8</f>
        <v>0</v>
      </c>
      <c r="H99" s="3">
        <v>12.8</v>
      </c>
      <c r="I99" s="3">
        <v>9.5</v>
      </c>
      <c r="J99" s="3">
        <v>16.3</v>
      </c>
      <c r="K99" s="3">
        <v>10.9</v>
      </c>
      <c r="L99" s="3">
        <v>9.4</v>
      </c>
      <c r="M99" s="3">
        <v>14.4</v>
      </c>
      <c r="N99" s="4">
        <f t="shared" si="3"/>
        <v>12.216666666666667</v>
      </c>
      <c r="P99" s="42">
        <f t="shared" si="2"/>
        <v>11.585714285714287</v>
      </c>
    </row>
    <row r="100" spans="1:16" x14ac:dyDescent="0.25">
      <c r="A100" s="12">
        <v>42102</v>
      </c>
      <c r="B100" s="3">
        <f>Aprile!B9</f>
        <v>-1.9</v>
      </c>
      <c r="C100" s="3">
        <f>Aprile!C9</f>
        <v>19.7</v>
      </c>
      <c r="D100" s="3">
        <f>Aprile!D9</f>
        <v>0</v>
      </c>
      <c r="E100" s="3">
        <f>Aprile!E9</f>
        <v>8.6</v>
      </c>
      <c r="F100" s="3">
        <f>Aprile!F9</f>
        <v>0</v>
      </c>
      <c r="H100" s="3">
        <v>12.7</v>
      </c>
      <c r="I100" s="3">
        <v>10.9</v>
      </c>
      <c r="J100" s="3">
        <v>18.7</v>
      </c>
      <c r="K100" s="3">
        <v>8.6999999999999993</v>
      </c>
      <c r="L100" s="3">
        <v>6.8</v>
      </c>
      <c r="M100" s="3">
        <v>13.8</v>
      </c>
      <c r="N100" s="4">
        <f t="shared" si="3"/>
        <v>11.933333333333332</v>
      </c>
      <c r="P100" s="42">
        <f t="shared" si="2"/>
        <v>11.457142857142857</v>
      </c>
    </row>
    <row r="101" spans="1:16" x14ac:dyDescent="0.25">
      <c r="A101" s="12">
        <v>42103</v>
      </c>
      <c r="B101" s="3">
        <f>Aprile!B10</f>
        <v>0.9</v>
      </c>
      <c r="C101" s="3">
        <f>Aprile!C10</f>
        <v>20.2</v>
      </c>
      <c r="D101" s="3">
        <f>Aprile!D10</f>
        <v>0</v>
      </c>
      <c r="E101" s="3">
        <f>Aprile!E10</f>
        <v>10.4</v>
      </c>
      <c r="F101" s="3">
        <f>Aprile!F10</f>
        <v>0</v>
      </c>
      <c r="H101" s="3">
        <v>13.8</v>
      </c>
      <c r="I101" s="3">
        <v>12.3</v>
      </c>
      <c r="J101" s="3">
        <v>18.899999999999999</v>
      </c>
      <c r="K101" s="3">
        <v>5.4</v>
      </c>
      <c r="L101" s="3">
        <v>7.5</v>
      </c>
      <c r="M101" s="3">
        <v>15.6</v>
      </c>
      <c r="N101" s="4">
        <f t="shared" si="3"/>
        <v>12.25</v>
      </c>
      <c r="P101" s="42">
        <f t="shared" si="2"/>
        <v>11.985714285714284</v>
      </c>
    </row>
    <row r="102" spans="1:16" x14ac:dyDescent="0.25">
      <c r="A102" s="12">
        <v>42104</v>
      </c>
      <c r="B102" s="3">
        <f>Aprile!B11</f>
        <v>1.8</v>
      </c>
      <c r="C102" s="3">
        <f>Aprile!C11</f>
        <v>21.5</v>
      </c>
      <c r="D102" s="3">
        <f>Aprile!D11</f>
        <v>0</v>
      </c>
      <c r="E102" s="3">
        <f>Aprile!E11</f>
        <v>11.7</v>
      </c>
      <c r="F102" s="3">
        <f>Aprile!F11</f>
        <v>0</v>
      </c>
      <c r="H102" s="3">
        <v>14.5</v>
      </c>
      <c r="I102" s="3">
        <v>13.5</v>
      </c>
      <c r="J102" s="3">
        <v>18.600000000000001</v>
      </c>
      <c r="K102" s="3">
        <v>8.6</v>
      </c>
      <c r="L102" s="3">
        <v>9.3000000000000007</v>
      </c>
      <c r="M102" s="3">
        <v>11.2</v>
      </c>
      <c r="N102" s="4">
        <f t="shared" si="3"/>
        <v>12.616666666666667</v>
      </c>
      <c r="P102" s="42">
        <f t="shared" si="2"/>
        <v>12.485714285714286</v>
      </c>
    </row>
    <row r="103" spans="1:16" x14ac:dyDescent="0.25">
      <c r="A103" s="12">
        <v>42105</v>
      </c>
      <c r="B103" s="3">
        <f>Aprile!B12</f>
        <v>3.6</v>
      </c>
      <c r="C103" s="3">
        <f>Aprile!C12</f>
        <v>20.2</v>
      </c>
      <c r="D103" s="3">
        <f>Aprile!D12</f>
        <v>0</v>
      </c>
      <c r="E103" s="3">
        <f>Aprile!E12</f>
        <v>12</v>
      </c>
      <c r="F103" s="3">
        <f>Aprile!F12</f>
        <v>0</v>
      </c>
      <c r="H103" s="3">
        <v>14.3</v>
      </c>
      <c r="I103" s="3">
        <v>9.6999999999999993</v>
      </c>
      <c r="J103" s="3">
        <v>14.5</v>
      </c>
      <c r="K103" s="3">
        <v>6.5</v>
      </c>
      <c r="L103" s="3">
        <v>10.9</v>
      </c>
      <c r="M103" s="3">
        <v>13</v>
      </c>
      <c r="N103" s="4">
        <f t="shared" si="3"/>
        <v>11.483333333333334</v>
      </c>
      <c r="P103" s="42">
        <f t="shared" si="2"/>
        <v>11.557142857142859</v>
      </c>
    </row>
    <row r="104" spans="1:16" x14ac:dyDescent="0.25">
      <c r="A104" s="12">
        <v>42106</v>
      </c>
      <c r="B104" s="3">
        <f>Aprile!B13</f>
        <v>3</v>
      </c>
      <c r="C104" s="3">
        <f>Aprile!C13</f>
        <v>22.7</v>
      </c>
      <c r="D104" s="3">
        <f>Aprile!D13</f>
        <v>0</v>
      </c>
      <c r="E104" s="3">
        <f>Aprile!E13</f>
        <v>12.8</v>
      </c>
      <c r="F104" s="3">
        <f>Aprile!F13</f>
        <v>0</v>
      </c>
      <c r="H104" s="3">
        <v>13.9</v>
      </c>
      <c r="I104" s="3">
        <v>7.2</v>
      </c>
      <c r="J104" s="3">
        <v>15.2</v>
      </c>
      <c r="K104" s="3">
        <v>9.5</v>
      </c>
      <c r="L104" s="3">
        <v>12</v>
      </c>
      <c r="M104" s="3">
        <v>14.4</v>
      </c>
      <c r="N104" s="4">
        <f t="shared" si="3"/>
        <v>12.033333333333333</v>
      </c>
      <c r="P104" s="42">
        <f t="shared" si="2"/>
        <v>12.142857142857142</v>
      </c>
    </row>
    <row r="105" spans="1:16" x14ac:dyDescent="0.25">
      <c r="A105" s="12">
        <v>42107</v>
      </c>
      <c r="B105" s="3">
        <f>Aprile!B14</f>
        <v>4.5</v>
      </c>
      <c r="C105" s="3">
        <f>Aprile!C14</f>
        <v>24.8</v>
      </c>
      <c r="D105" s="3">
        <f>Aprile!D14</f>
        <v>0</v>
      </c>
      <c r="E105" s="3">
        <f>Aprile!E14</f>
        <v>14.1</v>
      </c>
      <c r="F105" s="3">
        <f>Aprile!F14</f>
        <v>0</v>
      </c>
      <c r="H105" s="3">
        <v>14.7</v>
      </c>
      <c r="I105" s="3">
        <v>7.5</v>
      </c>
      <c r="J105" s="3">
        <v>12.7</v>
      </c>
      <c r="K105" s="3">
        <v>10.9</v>
      </c>
      <c r="L105" s="3">
        <v>12.3</v>
      </c>
      <c r="M105" s="3">
        <v>14</v>
      </c>
      <c r="N105" s="4">
        <f t="shared" si="3"/>
        <v>12.016666666666666</v>
      </c>
      <c r="P105" s="42">
        <f t="shared" si="2"/>
        <v>12.314285714285713</v>
      </c>
    </row>
    <row r="106" spans="1:16" x14ac:dyDescent="0.25">
      <c r="A106" s="12">
        <v>42108</v>
      </c>
      <c r="B106" s="3">
        <f>Aprile!B15</f>
        <v>8.3000000000000007</v>
      </c>
      <c r="C106" s="3">
        <f>Aprile!C15</f>
        <v>25.4</v>
      </c>
      <c r="D106" s="3">
        <f>Aprile!D15</f>
        <v>0</v>
      </c>
      <c r="E106" s="3">
        <f>Aprile!E15</f>
        <v>16.899999999999999</v>
      </c>
      <c r="F106" s="3">
        <f>Aprile!F15</f>
        <v>0</v>
      </c>
      <c r="H106" s="3">
        <v>15</v>
      </c>
      <c r="I106" s="3">
        <v>10.4</v>
      </c>
      <c r="J106" s="3">
        <v>10.4</v>
      </c>
      <c r="K106" s="3">
        <v>10.5</v>
      </c>
      <c r="L106" s="3">
        <v>13</v>
      </c>
      <c r="M106" s="3">
        <v>13.4</v>
      </c>
      <c r="N106" s="4">
        <f t="shared" si="3"/>
        <v>12.116666666666667</v>
      </c>
      <c r="P106" s="42">
        <f t="shared" si="2"/>
        <v>12.799999999999999</v>
      </c>
    </row>
    <row r="107" spans="1:16" x14ac:dyDescent="0.25">
      <c r="A107" s="12">
        <v>42109</v>
      </c>
      <c r="B107" s="3">
        <f>Aprile!B16</f>
        <v>3.3</v>
      </c>
      <c r="C107" s="3">
        <f>Aprile!C16</f>
        <v>24.9</v>
      </c>
      <c r="D107" s="3">
        <f>Aprile!D16</f>
        <v>0</v>
      </c>
      <c r="E107" s="3">
        <f>Aprile!E16</f>
        <v>14.3</v>
      </c>
      <c r="F107" s="3">
        <f>Aprile!F16</f>
        <v>0</v>
      </c>
      <c r="H107" s="3">
        <v>15.6</v>
      </c>
      <c r="I107" s="3">
        <v>9.9</v>
      </c>
      <c r="J107" s="3">
        <v>9.9</v>
      </c>
      <c r="K107" s="3">
        <v>10</v>
      </c>
      <c r="L107" s="3">
        <v>14.8</v>
      </c>
      <c r="M107" s="3">
        <v>13.8</v>
      </c>
      <c r="N107" s="4">
        <f t="shared" si="3"/>
        <v>12.333333333333334</v>
      </c>
      <c r="P107" s="42">
        <f t="shared" si="2"/>
        <v>12.614285714285714</v>
      </c>
    </row>
    <row r="108" spans="1:16" x14ac:dyDescent="0.25">
      <c r="A108" s="12">
        <v>42110</v>
      </c>
      <c r="B108" s="3">
        <f>Aprile!B17</f>
        <v>5.5</v>
      </c>
      <c r="C108" s="3">
        <f>Aprile!C17</f>
        <v>22.5</v>
      </c>
      <c r="D108" s="3">
        <f>Aprile!D17</f>
        <v>0</v>
      </c>
      <c r="E108" s="3">
        <f>Aprile!E17</f>
        <v>14.6</v>
      </c>
      <c r="F108" s="3">
        <f>Aprile!F17</f>
        <v>0</v>
      </c>
      <c r="H108" s="3">
        <v>10</v>
      </c>
      <c r="I108" s="3">
        <v>9.4</v>
      </c>
      <c r="J108" s="3">
        <v>11</v>
      </c>
      <c r="K108" s="3">
        <v>10.6</v>
      </c>
      <c r="L108" s="3">
        <v>17.600000000000001</v>
      </c>
      <c r="M108" s="3">
        <v>9.8000000000000007</v>
      </c>
      <c r="N108" s="4">
        <f t="shared" si="3"/>
        <v>11.4</v>
      </c>
      <c r="P108" s="42">
        <f t="shared" si="2"/>
        <v>11.857142857142858</v>
      </c>
    </row>
    <row r="109" spans="1:16" x14ac:dyDescent="0.25">
      <c r="A109" s="12">
        <v>42111</v>
      </c>
      <c r="B109" s="3">
        <f>Aprile!B18</f>
        <v>7.7</v>
      </c>
      <c r="C109" s="3">
        <f>Aprile!C18</f>
        <v>16.3</v>
      </c>
      <c r="D109" s="3">
        <f>Aprile!D18</f>
        <v>2.4</v>
      </c>
      <c r="E109" s="3">
        <f>Aprile!E18</f>
        <v>12.9</v>
      </c>
      <c r="F109" s="3">
        <f>Aprile!F18</f>
        <v>0</v>
      </c>
      <c r="H109" s="3">
        <v>10.6</v>
      </c>
      <c r="I109" s="3">
        <v>10.3</v>
      </c>
      <c r="J109" s="3">
        <v>12.3</v>
      </c>
      <c r="K109" s="3">
        <v>9</v>
      </c>
      <c r="L109" s="3">
        <v>16.7</v>
      </c>
      <c r="M109" s="3">
        <v>8.6</v>
      </c>
      <c r="N109" s="4">
        <f t="shared" si="3"/>
        <v>11.25</v>
      </c>
      <c r="P109" s="42">
        <f t="shared" si="2"/>
        <v>11.485714285714286</v>
      </c>
    </row>
    <row r="110" spans="1:16" x14ac:dyDescent="0.25">
      <c r="A110" s="12">
        <v>42112</v>
      </c>
      <c r="B110" s="3">
        <f>Aprile!B19</f>
        <v>4.5</v>
      </c>
      <c r="C110" s="3">
        <f>Aprile!C19</f>
        <v>20.100000000000001</v>
      </c>
      <c r="D110" s="3">
        <f>Aprile!D19</f>
        <v>0</v>
      </c>
      <c r="E110" s="3">
        <f>Aprile!E19</f>
        <v>11.7</v>
      </c>
      <c r="F110" s="3">
        <f>Aprile!F19</f>
        <v>0</v>
      </c>
      <c r="H110" s="3">
        <v>11.2</v>
      </c>
      <c r="I110" s="3">
        <v>10.8</v>
      </c>
      <c r="J110" s="3">
        <v>12.4</v>
      </c>
      <c r="K110" s="3">
        <v>9.8000000000000007</v>
      </c>
      <c r="L110" s="3">
        <v>16.5</v>
      </c>
      <c r="M110" s="3">
        <v>10</v>
      </c>
      <c r="N110" s="4">
        <f t="shared" si="3"/>
        <v>11.783333333333333</v>
      </c>
      <c r="P110" s="42">
        <f t="shared" si="2"/>
        <v>11.771428571428572</v>
      </c>
    </row>
    <row r="111" spans="1:16" x14ac:dyDescent="0.25">
      <c r="A111" s="12">
        <v>42113</v>
      </c>
      <c r="B111" s="3">
        <f>Aprile!B20</f>
        <v>4.5999999999999996</v>
      </c>
      <c r="C111" s="3">
        <f>Aprile!C20</f>
        <v>16.399999999999999</v>
      </c>
      <c r="D111" s="3">
        <f>Aprile!D20</f>
        <v>0.3</v>
      </c>
      <c r="E111" s="3">
        <f>Aprile!E20</f>
        <v>10.4</v>
      </c>
      <c r="F111" s="3">
        <f>Aprile!F20</f>
        <v>0</v>
      </c>
      <c r="H111" s="3">
        <v>11.5</v>
      </c>
      <c r="I111" s="3">
        <v>12.6</v>
      </c>
      <c r="J111" s="3">
        <v>12.7</v>
      </c>
      <c r="K111" s="3">
        <v>9.1</v>
      </c>
      <c r="L111" s="3">
        <v>17.399999999999999</v>
      </c>
      <c r="M111" s="3">
        <v>11.6</v>
      </c>
      <c r="N111" s="4">
        <f t="shared" si="3"/>
        <v>12.483333333333333</v>
      </c>
      <c r="P111" s="42">
        <f t="shared" si="2"/>
        <v>12.185714285714287</v>
      </c>
    </row>
    <row r="112" spans="1:16" x14ac:dyDescent="0.25">
      <c r="A112" s="12">
        <v>42114</v>
      </c>
      <c r="B112" s="3">
        <f>Aprile!B21</f>
        <v>0.9</v>
      </c>
      <c r="C112" s="3">
        <f>Aprile!C21</f>
        <v>20.5</v>
      </c>
      <c r="D112" s="3">
        <f>Aprile!D21</f>
        <v>0</v>
      </c>
      <c r="E112" s="3">
        <f>Aprile!E21</f>
        <v>10.5</v>
      </c>
      <c r="F112" s="3">
        <f>Aprile!F21</f>
        <v>0</v>
      </c>
      <c r="H112" s="3">
        <v>13</v>
      </c>
      <c r="I112" s="3">
        <v>13.5</v>
      </c>
      <c r="J112" s="3">
        <v>13.1</v>
      </c>
      <c r="K112" s="3">
        <v>9.8000000000000007</v>
      </c>
      <c r="L112" s="3">
        <v>12.8</v>
      </c>
      <c r="M112" s="3">
        <v>11.4</v>
      </c>
      <c r="N112" s="4">
        <f t="shared" si="3"/>
        <v>12.266666666666667</v>
      </c>
      <c r="P112" s="42">
        <f t="shared" si="2"/>
        <v>12.014285714285716</v>
      </c>
    </row>
    <row r="113" spans="1:16" x14ac:dyDescent="0.25">
      <c r="A113" s="12">
        <v>42115</v>
      </c>
      <c r="B113" s="3">
        <f>Aprile!B22</f>
        <v>2.2000000000000002</v>
      </c>
      <c r="C113" s="3">
        <f>Aprile!C22</f>
        <v>23.8</v>
      </c>
      <c r="D113" s="3">
        <f>Aprile!D22</f>
        <v>0</v>
      </c>
      <c r="E113" s="3">
        <f>Aprile!E22</f>
        <v>13</v>
      </c>
      <c r="F113" s="3">
        <f>Aprile!F22</f>
        <v>0</v>
      </c>
      <c r="H113" s="3">
        <v>13.4</v>
      </c>
      <c r="I113" s="3">
        <v>13.8</v>
      </c>
      <c r="J113" s="3">
        <v>13.5</v>
      </c>
      <c r="K113" s="3">
        <v>11.2</v>
      </c>
      <c r="L113" s="3">
        <v>11.6</v>
      </c>
      <c r="M113" s="3">
        <v>11.1</v>
      </c>
      <c r="N113" s="4">
        <f t="shared" si="3"/>
        <v>12.433333333333335</v>
      </c>
      <c r="P113" s="42">
        <f t="shared" si="2"/>
        <v>12.514285714285714</v>
      </c>
    </row>
    <row r="114" spans="1:16" x14ac:dyDescent="0.25">
      <c r="A114" s="12">
        <v>42116</v>
      </c>
      <c r="B114" s="3">
        <f>Aprile!B23</f>
        <v>3.3</v>
      </c>
      <c r="C114" s="3">
        <f>Aprile!C23</f>
        <v>25.4</v>
      </c>
      <c r="D114" s="3">
        <f>Aprile!D23</f>
        <v>0</v>
      </c>
      <c r="E114" s="3">
        <f>Aprile!E23</f>
        <v>15.2</v>
      </c>
      <c r="F114" s="3">
        <f>Aprile!F23</f>
        <v>0</v>
      </c>
      <c r="H114" s="3">
        <v>15.2</v>
      </c>
      <c r="I114" s="3">
        <v>13.5</v>
      </c>
      <c r="J114" s="3">
        <v>13.2</v>
      </c>
      <c r="K114" s="3">
        <v>10.7</v>
      </c>
      <c r="L114" s="3">
        <v>11.9</v>
      </c>
      <c r="M114" s="3">
        <v>13.5</v>
      </c>
      <c r="N114" s="4">
        <f t="shared" si="3"/>
        <v>13</v>
      </c>
      <c r="P114" s="42">
        <f t="shared" si="2"/>
        <v>13.314285714285715</v>
      </c>
    </row>
    <row r="115" spans="1:16" x14ac:dyDescent="0.25">
      <c r="A115" s="12">
        <v>42117</v>
      </c>
      <c r="B115" s="3">
        <f>Aprile!B24</f>
        <v>5.5</v>
      </c>
      <c r="C115" s="3">
        <f>Aprile!C24</f>
        <v>22.5</v>
      </c>
      <c r="D115" s="3">
        <f>Aprile!D24</f>
        <v>0</v>
      </c>
      <c r="E115" s="3">
        <f>Aprile!E24</f>
        <v>13.7</v>
      </c>
      <c r="F115" s="3">
        <f>Aprile!F24</f>
        <v>0</v>
      </c>
      <c r="H115" s="3">
        <v>14.1</v>
      </c>
      <c r="I115" s="3">
        <v>13.7</v>
      </c>
      <c r="J115" s="3">
        <v>12.8</v>
      </c>
      <c r="K115" s="3">
        <v>9.9</v>
      </c>
      <c r="L115" s="3">
        <v>13.7</v>
      </c>
      <c r="M115" s="3">
        <v>13.2</v>
      </c>
      <c r="N115" s="4">
        <f t="shared" si="3"/>
        <v>12.899999999999999</v>
      </c>
      <c r="P115" s="42">
        <f t="shared" si="2"/>
        <v>13.014285714285716</v>
      </c>
    </row>
    <row r="116" spans="1:16" x14ac:dyDescent="0.25">
      <c r="A116" s="12">
        <v>42118</v>
      </c>
      <c r="B116" s="3">
        <f>Aprile!B25</f>
        <v>4.4000000000000004</v>
      </c>
      <c r="C116" s="3">
        <f>Aprile!C25</f>
        <v>21.4</v>
      </c>
      <c r="D116" s="3">
        <f>Aprile!D25</f>
        <v>0</v>
      </c>
      <c r="E116" s="3">
        <f>Aprile!E25</f>
        <v>13.6</v>
      </c>
      <c r="F116" s="3">
        <f>Aprile!F25</f>
        <v>0</v>
      </c>
      <c r="H116" s="3">
        <v>10.9</v>
      </c>
      <c r="I116" s="3">
        <v>14.7</v>
      </c>
      <c r="J116" s="3">
        <v>14.7</v>
      </c>
      <c r="K116" s="3">
        <v>9.1999999999999993</v>
      </c>
      <c r="L116" s="3">
        <v>14</v>
      </c>
      <c r="M116" s="3">
        <v>15.7</v>
      </c>
      <c r="N116" s="4">
        <f t="shared" si="3"/>
        <v>13.200000000000001</v>
      </c>
      <c r="P116" s="42">
        <f t="shared" si="2"/>
        <v>13.257142857142856</v>
      </c>
    </row>
    <row r="117" spans="1:16" x14ac:dyDescent="0.25">
      <c r="A117" s="12">
        <v>42119</v>
      </c>
      <c r="B117" s="3">
        <f>Aprile!B26</f>
        <v>9.9</v>
      </c>
      <c r="C117" s="3">
        <f>Aprile!C26</f>
        <v>18.2</v>
      </c>
      <c r="D117" s="3">
        <f>Aprile!D26</f>
        <v>0</v>
      </c>
      <c r="E117" s="3">
        <f>Aprile!E26</f>
        <v>14.3</v>
      </c>
      <c r="F117" s="3">
        <f>Aprile!F26</f>
        <v>0</v>
      </c>
      <c r="H117" s="3">
        <v>12.7</v>
      </c>
      <c r="I117" s="3">
        <v>17.100000000000001</v>
      </c>
      <c r="J117" s="3">
        <v>16.5</v>
      </c>
      <c r="K117" s="3">
        <v>11.1</v>
      </c>
      <c r="L117" s="3">
        <v>14.8</v>
      </c>
      <c r="M117" s="3">
        <v>16</v>
      </c>
      <c r="N117" s="4">
        <f t="shared" si="3"/>
        <v>14.700000000000001</v>
      </c>
      <c r="P117" s="42">
        <f t="shared" si="2"/>
        <v>14.642857142857142</v>
      </c>
    </row>
    <row r="118" spans="1:16" x14ac:dyDescent="0.25">
      <c r="A118" s="12">
        <v>42120</v>
      </c>
      <c r="B118" s="3">
        <f>Aprile!B27</f>
        <v>9.9</v>
      </c>
      <c r="C118" s="3">
        <f>Aprile!C27</f>
        <v>17</v>
      </c>
      <c r="D118" s="3">
        <f>Aprile!D27</f>
        <v>1.2</v>
      </c>
      <c r="E118" s="3">
        <f>Aprile!E27</f>
        <v>13.1</v>
      </c>
      <c r="F118" s="3">
        <f>Aprile!F27</f>
        <v>0</v>
      </c>
      <c r="H118" s="3">
        <v>10.3</v>
      </c>
      <c r="I118" s="3">
        <v>16.399999999999999</v>
      </c>
      <c r="J118" s="3">
        <v>14.9</v>
      </c>
      <c r="K118" s="3">
        <v>14.3</v>
      </c>
      <c r="L118" s="3">
        <v>15</v>
      </c>
      <c r="M118" s="3">
        <v>14.7</v>
      </c>
      <c r="N118" s="4">
        <f t="shared" si="3"/>
        <v>14.266666666666667</v>
      </c>
      <c r="P118" s="42">
        <f t="shared" si="2"/>
        <v>14.1</v>
      </c>
    </row>
    <row r="119" spans="1:16" x14ac:dyDescent="0.25">
      <c r="A119" s="12">
        <v>42121</v>
      </c>
      <c r="B119" s="3">
        <f>Aprile!B28</f>
        <v>10.8</v>
      </c>
      <c r="C119" s="3">
        <f>Aprile!C28</f>
        <v>14.3</v>
      </c>
      <c r="D119" s="3">
        <f>Aprile!D28</f>
        <v>7.5</v>
      </c>
      <c r="E119" s="3">
        <f>Aprile!E28</f>
        <v>12.7</v>
      </c>
      <c r="F119" s="3">
        <f>Aprile!F28</f>
        <v>0</v>
      </c>
      <c r="H119" s="3">
        <v>10.5</v>
      </c>
      <c r="I119" s="3">
        <v>14.8</v>
      </c>
      <c r="J119" s="3">
        <v>13.3</v>
      </c>
      <c r="K119" s="3">
        <v>14.3</v>
      </c>
      <c r="L119" s="3">
        <v>12.9</v>
      </c>
      <c r="M119" s="3">
        <v>12.4</v>
      </c>
      <c r="N119" s="4">
        <f t="shared" si="3"/>
        <v>13.033333333333337</v>
      </c>
      <c r="P119" s="42">
        <f t="shared" si="2"/>
        <v>12.985714285714286</v>
      </c>
    </row>
    <row r="120" spans="1:16" x14ac:dyDescent="0.25">
      <c r="A120" s="12">
        <v>42122</v>
      </c>
      <c r="B120" s="3">
        <f>Aprile!B29</f>
        <v>9.3000000000000007</v>
      </c>
      <c r="C120" s="3">
        <f>Aprile!C29</f>
        <v>21.9</v>
      </c>
      <c r="D120" s="3">
        <f>Aprile!D29</f>
        <v>0.3</v>
      </c>
      <c r="E120" s="3">
        <f>Aprile!E29</f>
        <v>15.5</v>
      </c>
      <c r="F120" s="3">
        <f>Aprile!F29</f>
        <v>0</v>
      </c>
      <c r="H120" s="3">
        <v>11.8</v>
      </c>
      <c r="I120" s="3">
        <v>15.4</v>
      </c>
      <c r="J120" s="3">
        <v>13.9</v>
      </c>
      <c r="K120" s="3">
        <v>17.100000000000001</v>
      </c>
      <c r="L120" s="3">
        <v>14.1</v>
      </c>
      <c r="M120" s="3">
        <v>12</v>
      </c>
      <c r="N120" s="4">
        <f t="shared" si="3"/>
        <v>14.049999999999999</v>
      </c>
      <c r="P120" s="42">
        <f t="shared" si="2"/>
        <v>14.257142857142856</v>
      </c>
    </row>
    <row r="121" spans="1:16" x14ac:dyDescent="0.25">
      <c r="A121" s="12">
        <v>42123</v>
      </c>
      <c r="B121" s="3">
        <f>Aprile!B30</f>
        <v>3.5</v>
      </c>
      <c r="C121" s="3">
        <f>Aprile!C30</f>
        <v>20.100000000000001</v>
      </c>
      <c r="D121" s="3">
        <f>Aprile!D30</f>
        <v>0</v>
      </c>
      <c r="E121" s="3">
        <f>Aprile!E30</f>
        <v>13</v>
      </c>
      <c r="F121" s="3">
        <f>Aprile!F30</f>
        <v>0</v>
      </c>
      <c r="H121" s="3">
        <v>11.2</v>
      </c>
      <c r="I121" s="3">
        <v>17.899999999999999</v>
      </c>
      <c r="J121" s="3">
        <v>12.2</v>
      </c>
      <c r="K121" s="3">
        <v>14.6</v>
      </c>
      <c r="L121" s="3">
        <v>14</v>
      </c>
      <c r="M121" s="3">
        <v>13.7</v>
      </c>
      <c r="N121" s="4">
        <f t="shared" si="3"/>
        <v>13.933333333333335</v>
      </c>
      <c r="P121" s="42">
        <f t="shared" si="2"/>
        <v>13.799999999999999</v>
      </c>
    </row>
    <row r="122" spans="1:16" x14ac:dyDescent="0.25">
      <c r="A122" s="12">
        <v>42124</v>
      </c>
      <c r="B122" s="3">
        <f>Aprile!B31</f>
        <v>10.5</v>
      </c>
      <c r="C122" s="3">
        <f>Aprile!C31</f>
        <v>19.5</v>
      </c>
      <c r="D122" s="3">
        <f>Aprile!D31</f>
        <v>10.5</v>
      </c>
      <c r="E122" s="3">
        <f>Aprile!E31</f>
        <v>14.1</v>
      </c>
      <c r="F122" s="3">
        <f>Aprile!F31</f>
        <v>0</v>
      </c>
      <c r="H122" s="3">
        <v>11.9</v>
      </c>
      <c r="I122" s="3">
        <v>18</v>
      </c>
      <c r="J122" s="3">
        <v>12.6</v>
      </c>
      <c r="K122" s="3">
        <v>14.4</v>
      </c>
      <c r="L122" s="3">
        <v>14</v>
      </c>
      <c r="M122" s="3">
        <v>12.4</v>
      </c>
      <c r="N122" s="4">
        <f t="shared" si="3"/>
        <v>13.883333333333335</v>
      </c>
      <c r="P122" s="42">
        <f t="shared" si="2"/>
        <v>13.914285714285715</v>
      </c>
    </row>
    <row r="123" spans="1:16" x14ac:dyDescent="0.25">
      <c r="A123" s="12">
        <v>42125</v>
      </c>
      <c r="B123" s="3">
        <f>Maggio!B2</f>
        <v>10.9</v>
      </c>
      <c r="C123" s="3">
        <f>Maggio!C2</f>
        <v>13.7</v>
      </c>
      <c r="D123" s="3">
        <f>Maggio!D2</f>
        <v>15.6</v>
      </c>
      <c r="E123" s="3">
        <f>Maggio!E2</f>
        <v>12.3</v>
      </c>
      <c r="F123" s="3">
        <f>Maggio!F2</f>
        <v>0</v>
      </c>
      <c r="H123" s="3">
        <v>14.2</v>
      </c>
      <c r="I123" s="3">
        <v>16.100000000000001</v>
      </c>
      <c r="J123" s="3">
        <v>13.2</v>
      </c>
      <c r="K123" s="3">
        <v>14.6</v>
      </c>
      <c r="L123" s="3">
        <v>17.2</v>
      </c>
      <c r="M123" s="3">
        <v>12.4</v>
      </c>
      <c r="N123" s="4">
        <f t="shared" si="3"/>
        <v>14.616666666666667</v>
      </c>
      <c r="P123" s="42">
        <f t="shared" si="2"/>
        <v>14.285714285714288</v>
      </c>
    </row>
    <row r="124" spans="1:16" x14ac:dyDescent="0.25">
      <c r="A124" s="12">
        <v>42126</v>
      </c>
      <c r="B124" s="3">
        <f>Maggio!B3</f>
        <v>9</v>
      </c>
      <c r="C124" s="3">
        <f>Maggio!C3</f>
        <v>22.1</v>
      </c>
      <c r="D124" s="3">
        <f>Maggio!D3</f>
        <v>1.2</v>
      </c>
      <c r="E124" s="3">
        <f>Maggio!E3</f>
        <v>16.3</v>
      </c>
      <c r="F124" s="3">
        <f>Maggio!F3</f>
        <v>0</v>
      </c>
      <c r="H124" s="3">
        <v>16</v>
      </c>
      <c r="I124" s="3">
        <v>13.7</v>
      </c>
      <c r="J124" s="3">
        <v>13.4</v>
      </c>
      <c r="K124" s="3">
        <v>14.4</v>
      </c>
      <c r="L124" s="3">
        <v>18.3</v>
      </c>
      <c r="M124" s="3">
        <v>10.9</v>
      </c>
      <c r="N124" s="4">
        <f t="shared" si="3"/>
        <v>14.450000000000001</v>
      </c>
      <c r="P124" s="42">
        <f t="shared" si="2"/>
        <v>14.714285714285714</v>
      </c>
    </row>
    <row r="125" spans="1:16" x14ac:dyDescent="0.25">
      <c r="A125" s="12">
        <v>42127</v>
      </c>
      <c r="B125" s="3">
        <f>Maggio!B4</f>
        <v>13</v>
      </c>
      <c r="C125" s="3">
        <f>Maggio!C4</f>
        <v>18.8</v>
      </c>
      <c r="D125" s="3">
        <f>Maggio!D4</f>
        <v>0.6</v>
      </c>
      <c r="E125" s="3">
        <f>Maggio!E4</f>
        <v>16</v>
      </c>
      <c r="F125" s="3">
        <f>Maggio!F4</f>
        <v>0</v>
      </c>
      <c r="H125" s="3">
        <v>15</v>
      </c>
      <c r="I125" s="3">
        <v>14.7</v>
      </c>
      <c r="J125" s="3">
        <v>15.2</v>
      </c>
      <c r="K125" s="3">
        <v>14.4</v>
      </c>
      <c r="L125" s="3">
        <v>16.2</v>
      </c>
      <c r="M125" s="3">
        <v>13.5</v>
      </c>
      <c r="N125" s="4">
        <f t="shared" si="3"/>
        <v>14.833333333333334</v>
      </c>
      <c r="P125" s="42">
        <f t="shared" si="2"/>
        <v>15</v>
      </c>
    </row>
    <row r="126" spans="1:16" x14ac:dyDescent="0.25">
      <c r="A126" s="12">
        <v>42128</v>
      </c>
      <c r="B126" s="3">
        <f>Maggio!B5</f>
        <v>14.7</v>
      </c>
      <c r="C126" s="3">
        <f>Maggio!C5</f>
        <v>21.4</v>
      </c>
      <c r="D126" s="3">
        <f>Maggio!D5</f>
        <v>0</v>
      </c>
      <c r="E126" s="3">
        <f>Maggio!E5</f>
        <v>17.3</v>
      </c>
      <c r="F126" s="3">
        <f>Maggio!F5</f>
        <v>0</v>
      </c>
      <c r="H126" s="3">
        <v>13.4</v>
      </c>
      <c r="I126" s="3">
        <v>12.9</v>
      </c>
      <c r="J126" s="3">
        <v>12.1</v>
      </c>
      <c r="K126" s="3">
        <v>14.2</v>
      </c>
      <c r="L126" s="3">
        <v>15.4</v>
      </c>
      <c r="M126" s="3">
        <v>15.1</v>
      </c>
      <c r="N126" s="4">
        <f t="shared" si="3"/>
        <v>13.85</v>
      </c>
      <c r="P126" s="42">
        <f t="shared" si="2"/>
        <v>14.342857142857143</v>
      </c>
    </row>
    <row r="127" spans="1:16" x14ac:dyDescent="0.25">
      <c r="A127" s="12">
        <v>42129</v>
      </c>
      <c r="B127" s="3">
        <f>Maggio!B6</f>
        <v>10.8</v>
      </c>
      <c r="C127" s="3">
        <f>Maggio!C6</f>
        <v>24.3</v>
      </c>
      <c r="D127" s="3">
        <f>Maggio!D6</f>
        <v>0</v>
      </c>
      <c r="E127" s="3">
        <f>Maggio!E6</f>
        <v>18.2</v>
      </c>
      <c r="F127" s="3">
        <f>Maggio!F6</f>
        <v>0</v>
      </c>
      <c r="H127" s="3">
        <v>11.9</v>
      </c>
      <c r="I127" s="3">
        <v>12.8</v>
      </c>
      <c r="J127" s="3">
        <v>12.5</v>
      </c>
      <c r="K127" s="3">
        <v>12.9</v>
      </c>
      <c r="L127" s="3">
        <v>14.6</v>
      </c>
      <c r="M127" s="3">
        <v>13.7</v>
      </c>
      <c r="N127" s="4">
        <f t="shared" si="3"/>
        <v>13.066666666666668</v>
      </c>
      <c r="P127" s="42">
        <f t="shared" si="2"/>
        <v>13.799999999999999</v>
      </c>
    </row>
    <row r="128" spans="1:16" x14ac:dyDescent="0.25">
      <c r="A128" s="12">
        <v>42130</v>
      </c>
      <c r="B128" s="3">
        <f>Maggio!B7</f>
        <v>12.9</v>
      </c>
      <c r="C128" s="3">
        <f>Maggio!C7</f>
        <v>25.7</v>
      </c>
      <c r="D128" s="3">
        <f>Maggio!D7</f>
        <v>0.3</v>
      </c>
      <c r="E128" s="3">
        <f>Maggio!E7</f>
        <v>18.899999999999999</v>
      </c>
      <c r="F128" s="3">
        <f>Maggio!F7</f>
        <v>0</v>
      </c>
      <c r="H128" s="3">
        <v>14.2</v>
      </c>
      <c r="I128" s="3">
        <v>10.4</v>
      </c>
      <c r="J128" s="3">
        <v>14.2</v>
      </c>
      <c r="K128" s="3">
        <v>12.2</v>
      </c>
      <c r="L128" s="3">
        <v>15.6</v>
      </c>
      <c r="M128" s="3">
        <v>14.6</v>
      </c>
      <c r="N128" s="4">
        <f t="shared" si="3"/>
        <v>13.533333333333331</v>
      </c>
      <c r="P128" s="42">
        <f t="shared" si="2"/>
        <v>14.299999999999999</v>
      </c>
    </row>
    <row r="129" spans="1:16" x14ac:dyDescent="0.25">
      <c r="A129" s="12">
        <v>42131</v>
      </c>
      <c r="B129" s="3">
        <f>Maggio!B8</f>
        <v>7.7</v>
      </c>
      <c r="C129" s="3">
        <f>Maggio!C8</f>
        <v>26.5</v>
      </c>
      <c r="D129" s="3">
        <f>Maggio!D8</f>
        <v>0</v>
      </c>
      <c r="E129" s="3">
        <f>Maggio!E8</f>
        <v>17.7</v>
      </c>
      <c r="F129" s="3">
        <f>Maggio!F8</f>
        <v>0</v>
      </c>
      <c r="H129" s="3">
        <v>15.7</v>
      </c>
      <c r="I129" s="3">
        <v>10.3</v>
      </c>
      <c r="J129" s="3">
        <v>14.2</v>
      </c>
      <c r="K129" s="3">
        <v>13.5</v>
      </c>
      <c r="L129" s="3">
        <v>14.7</v>
      </c>
      <c r="M129" s="3">
        <v>13.9</v>
      </c>
      <c r="N129" s="4">
        <f t="shared" si="3"/>
        <v>13.716666666666669</v>
      </c>
      <c r="P129" s="42">
        <f t="shared" si="2"/>
        <v>14.285714285714288</v>
      </c>
    </row>
    <row r="130" spans="1:16" x14ac:dyDescent="0.25">
      <c r="A130" s="12">
        <v>42132</v>
      </c>
      <c r="B130" s="3">
        <f>Maggio!B9</f>
        <v>9.5</v>
      </c>
      <c r="C130" s="3">
        <f>Maggio!C9</f>
        <v>23.1</v>
      </c>
      <c r="D130" s="3">
        <f>Maggio!D9</f>
        <v>17</v>
      </c>
      <c r="E130" s="3">
        <f>Maggio!E9</f>
        <v>15.9</v>
      </c>
      <c r="F130" s="3">
        <f>Maggio!F9</f>
        <v>0</v>
      </c>
      <c r="H130" s="3">
        <v>16.600000000000001</v>
      </c>
      <c r="I130" s="3">
        <v>12.4</v>
      </c>
      <c r="J130" s="3">
        <v>17.2</v>
      </c>
      <c r="K130" s="3">
        <v>15.8</v>
      </c>
      <c r="L130" s="3">
        <v>16.3</v>
      </c>
      <c r="M130" s="3">
        <v>13.8</v>
      </c>
      <c r="N130" s="4">
        <f t="shared" si="3"/>
        <v>15.35</v>
      </c>
      <c r="P130" s="42">
        <f t="shared" ref="P130:P193" si="4">AVERAGE(E130,I130,J130,K130,H130,M130,L130)</f>
        <v>15.428571428571429</v>
      </c>
    </row>
    <row r="131" spans="1:16" x14ac:dyDescent="0.25">
      <c r="A131" s="12">
        <v>42133</v>
      </c>
      <c r="B131" s="3">
        <f>Maggio!B10</f>
        <v>11</v>
      </c>
      <c r="C131" s="3">
        <f>Maggio!C10</f>
        <v>26.1</v>
      </c>
      <c r="D131" s="3">
        <f>Maggio!D10</f>
        <v>3</v>
      </c>
      <c r="E131" s="3">
        <f>Maggio!E10</f>
        <v>17.5</v>
      </c>
      <c r="F131" s="3">
        <f>Maggio!F10</f>
        <v>0</v>
      </c>
      <c r="H131" s="3">
        <v>16.7</v>
      </c>
      <c r="I131" s="3">
        <v>12.8</v>
      </c>
      <c r="J131" s="3">
        <v>16.5</v>
      </c>
      <c r="K131" s="3">
        <v>16.3</v>
      </c>
      <c r="L131" s="3">
        <v>17.5</v>
      </c>
      <c r="M131" s="3">
        <v>16.7</v>
      </c>
      <c r="N131" s="4">
        <f t="shared" ref="N131:N194" si="5">AVERAGE(H131:M131)</f>
        <v>16.083333333333332</v>
      </c>
      <c r="P131" s="42">
        <f t="shared" si="4"/>
        <v>16.285714285714285</v>
      </c>
    </row>
    <row r="132" spans="1:16" x14ac:dyDescent="0.25">
      <c r="A132" s="12">
        <v>42134</v>
      </c>
      <c r="B132" s="3">
        <f>Maggio!B11</f>
        <v>8.3000000000000007</v>
      </c>
      <c r="C132" s="3">
        <f>Maggio!C11</f>
        <v>26.6</v>
      </c>
      <c r="D132" s="3">
        <f>Maggio!D11</f>
        <v>0</v>
      </c>
      <c r="E132" s="3">
        <f>Maggio!E11</f>
        <v>17.3</v>
      </c>
      <c r="F132" s="3">
        <f>Maggio!F11</f>
        <v>0</v>
      </c>
      <c r="H132" s="3">
        <v>17.600000000000001</v>
      </c>
      <c r="I132" s="3">
        <v>13.4</v>
      </c>
      <c r="J132" s="3">
        <v>15.9</v>
      </c>
      <c r="K132" s="3">
        <v>18.2</v>
      </c>
      <c r="L132" s="3">
        <v>15.3</v>
      </c>
      <c r="M132" s="3">
        <v>17.399999999999999</v>
      </c>
      <c r="N132" s="4">
        <f t="shared" si="5"/>
        <v>16.299999999999997</v>
      </c>
      <c r="P132" s="42">
        <f t="shared" si="4"/>
        <v>16.442857142857143</v>
      </c>
    </row>
    <row r="133" spans="1:16" x14ac:dyDescent="0.25">
      <c r="A133" s="12">
        <v>42135</v>
      </c>
      <c r="B133" s="3">
        <f>Maggio!B12</f>
        <v>7.4</v>
      </c>
      <c r="C133" s="3">
        <f>Maggio!C12</f>
        <v>26.8</v>
      </c>
      <c r="D133" s="3">
        <f>Maggio!D12</f>
        <v>0</v>
      </c>
      <c r="E133" s="3">
        <f>Maggio!E12</f>
        <v>17.5</v>
      </c>
      <c r="F133" s="3">
        <f>Maggio!F12</f>
        <v>0</v>
      </c>
      <c r="H133" s="3">
        <v>17.5</v>
      </c>
      <c r="I133" s="3">
        <v>14.3</v>
      </c>
      <c r="J133" s="3">
        <v>17.8</v>
      </c>
      <c r="K133" s="3">
        <v>19.8</v>
      </c>
      <c r="L133" s="3">
        <v>15.9</v>
      </c>
      <c r="M133" s="3">
        <v>13.9</v>
      </c>
      <c r="N133" s="4">
        <f t="shared" si="5"/>
        <v>16.533333333333335</v>
      </c>
      <c r="P133" s="42">
        <f t="shared" si="4"/>
        <v>16.671428571428574</v>
      </c>
    </row>
    <row r="134" spans="1:16" x14ac:dyDescent="0.25">
      <c r="A134" s="12">
        <v>42136</v>
      </c>
      <c r="B134" s="3">
        <f>Maggio!B13</f>
        <v>10.199999999999999</v>
      </c>
      <c r="C134" s="3">
        <f>Maggio!C13</f>
        <v>26.8</v>
      </c>
      <c r="D134" s="3">
        <f>Maggio!D13</f>
        <v>0</v>
      </c>
      <c r="E134" s="3">
        <f>Maggio!E13</f>
        <v>18.600000000000001</v>
      </c>
      <c r="F134" s="3">
        <f>Maggio!F13</f>
        <v>0</v>
      </c>
      <c r="H134" s="3">
        <v>17.5</v>
      </c>
      <c r="I134" s="3">
        <v>13.9</v>
      </c>
      <c r="J134" s="3">
        <v>17.600000000000001</v>
      </c>
      <c r="K134" s="3">
        <v>20</v>
      </c>
      <c r="L134" s="3">
        <v>13.5</v>
      </c>
      <c r="M134" s="3">
        <v>12.7</v>
      </c>
      <c r="N134" s="4">
        <f t="shared" si="5"/>
        <v>15.866666666666667</v>
      </c>
      <c r="P134" s="42">
        <f t="shared" si="4"/>
        <v>16.257142857142856</v>
      </c>
    </row>
    <row r="135" spans="1:16" x14ac:dyDescent="0.25">
      <c r="A135" s="12">
        <v>42137</v>
      </c>
      <c r="B135" s="3">
        <f>Maggio!B14</f>
        <v>11.8</v>
      </c>
      <c r="C135" s="3">
        <f>Maggio!C14</f>
        <v>27.5</v>
      </c>
      <c r="D135" s="3">
        <f>Maggio!D14</f>
        <v>0</v>
      </c>
      <c r="E135" s="3">
        <f>Maggio!E14</f>
        <v>19</v>
      </c>
      <c r="F135" s="3">
        <f>Maggio!F14</f>
        <v>0</v>
      </c>
      <c r="H135" s="3">
        <v>17.5</v>
      </c>
      <c r="I135" s="3">
        <v>14.3</v>
      </c>
      <c r="J135" s="3">
        <v>19.399999999999999</v>
      </c>
      <c r="K135" s="3">
        <v>15.2</v>
      </c>
      <c r="L135" s="3">
        <v>14.9</v>
      </c>
      <c r="M135" s="3">
        <v>12.6</v>
      </c>
      <c r="N135" s="4">
        <f t="shared" si="5"/>
        <v>15.65</v>
      </c>
      <c r="P135" s="42">
        <f t="shared" si="4"/>
        <v>16.128571428571426</v>
      </c>
    </row>
    <row r="136" spans="1:16" x14ac:dyDescent="0.25">
      <c r="A136" s="12">
        <v>42138</v>
      </c>
      <c r="B136" s="3">
        <f>Maggio!B15</f>
        <v>15.1</v>
      </c>
      <c r="C136" s="3">
        <f>Maggio!C15</f>
        <v>29.3</v>
      </c>
      <c r="D136" s="3">
        <f>Maggio!D15</f>
        <v>0</v>
      </c>
      <c r="E136" s="3">
        <f>Maggio!E15</f>
        <v>21.9</v>
      </c>
      <c r="F136" s="3">
        <f>Maggio!F15</f>
        <v>0</v>
      </c>
      <c r="H136" s="3">
        <v>16.600000000000001</v>
      </c>
      <c r="I136" s="3">
        <v>14.7</v>
      </c>
      <c r="J136" s="3">
        <v>18.5</v>
      </c>
      <c r="K136" s="3">
        <v>14</v>
      </c>
      <c r="L136" s="3">
        <v>15.1</v>
      </c>
      <c r="M136" s="3">
        <v>13.5</v>
      </c>
      <c r="N136" s="4">
        <f t="shared" si="5"/>
        <v>15.399999999999999</v>
      </c>
      <c r="P136" s="42">
        <f t="shared" si="4"/>
        <v>16.328571428571426</v>
      </c>
    </row>
    <row r="137" spans="1:16" x14ac:dyDescent="0.25">
      <c r="A137" s="12">
        <v>42139</v>
      </c>
      <c r="B137" s="3">
        <f>Maggio!B16</f>
        <v>14.1</v>
      </c>
      <c r="C137" s="3">
        <f>Maggio!C16</f>
        <v>21</v>
      </c>
      <c r="D137" s="3">
        <f>Maggio!D16</f>
        <v>9.1999999999999993</v>
      </c>
      <c r="E137" s="3">
        <f>Maggio!E16</f>
        <v>17.5</v>
      </c>
      <c r="F137" s="3">
        <f>Maggio!F16</f>
        <v>0</v>
      </c>
      <c r="H137" s="3">
        <v>14.6</v>
      </c>
      <c r="I137" s="3">
        <v>12.7</v>
      </c>
      <c r="J137" s="3">
        <v>15</v>
      </c>
      <c r="K137" s="3">
        <v>14.1</v>
      </c>
      <c r="L137" s="3">
        <v>15.5</v>
      </c>
      <c r="M137" s="3">
        <v>16.8</v>
      </c>
      <c r="N137" s="4">
        <f t="shared" si="5"/>
        <v>14.783333333333333</v>
      </c>
      <c r="P137" s="42">
        <f t="shared" si="4"/>
        <v>15.171428571428573</v>
      </c>
    </row>
    <row r="138" spans="1:16" x14ac:dyDescent="0.25">
      <c r="A138" s="12">
        <v>42140</v>
      </c>
      <c r="B138" s="3">
        <f>Maggio!B17</f>
        <v>12.9</v>
      </c>
      <c r="C138" s="3">
        <f>Maggio!C17</f>
        <v>26.3</v>
      </c>
      <c r="D138" s="3">
        <f>Maggio!D17</f>
        <v>7.2</v>
      </c>
      <c r="E138" s="3">
        <f>Maggio!E17</f>
        <v>18.8</v>
      </c>
      <c r="F138" s="3">
        <f>Maggio!F17</f>
        <v>0</v>
      </c>
      <c r="H138" s="3">
        <v>17.3</v>
      </c>
      <c r="I138" s="3">
        <v>16.2</v>
      </c>
      <c r="J138" s="3">
        <v>13.7</v>
      </c>
      <c r="K138" s="3">
        <v>14.7</v>
      </c>
      <c r="L138" s="3">
        <v>12.5</v>
      </c>
      <c r="M138" s="3">
        <v>18.5</v>
      </c>
      <c r="N138" s="4">
        <f t="shared" si="5"/>
        <v>15.483333333333334</v>
      </c>
      <c r="P138" s="42">
        <f t="shared" si="4"/>
        <v>15.957142857142857</v>
      </c>
    </row>
    <row r="139" spans="1:16" x14ac:dyDescent="0.25">
      <c r="A139" s="12">
        <v>42141</v>
      </c>
      <c r="B139" s="3">
        <f>Maggio!B18</f>
        <v>11.9</v>
      </c>
      <c r="C139" s="3">
        <f>Maggio!C18</f>
        <v>26.6</v>
      </c>
      <c r="D139" s="3">
        <f>Maggio!D18</f>
        <v>6.3</v>
      </c>
      <c r="E139" s="3">
        <f>Maggio!E18</f>
        <v>19.7</v>
      </c>
      <c r="F139" s="3">
        <f>Maggio!F18</f>
        <v>0</v>
      </c>
      <c r="H139" s="3">
        <v>18.399999999999999</v>
      </c>
      <c r="I139" s="3">
        <v>17.100000000000001</v>
      </c>
      <c r="J139" s="3">
        <v>14.5</v>
      </c>
      <c r="K139" s="3">
        <v>13.4</v>
      </c>
      <c r="L139" s="3">
        <v>13</v>
      </c>
      <c r="M139" s="3">
        <v>15.7</v>
      </c>
      <c r="N139" s="4">
        <f t="shared" si="5"/>
        <v>15.350000000000001</v>
      </c>
      <c r="P139" s="42">
        <f t="shared" si="4"/>
        <v>15.971428571428572</v>
      </c>
    </row>
    <row r="140" spans="1:16" x14ac:dyDescent="0.25">
      <c r="A140" s="12">
        <v>42142</v>
      </c>
      <c r="B140" s="3">
        <f>Maggio!B19</f>
        <v>13.3</v>
      </c>
      <c r="C140" s="3">
        <f>Maggio!C19</f>
        <v>27.2</v>
      </c>
      <c r="D140" s="3">
        <f>Maggio!D19</f>
        <v>0</v>
      </c>
      <c r="E140" s="3">
        <f>Maggio!E19</f>
        <v>20</v>
      </c>
      <c r="F140" s="3">
        <f>Maggio!F19</f>
        <v>0</v>
      </c>
      <c r="H140" s="3">
        <v>19.3</v>
      </c>
      <c r="I140" s="3">
        <v>16.3</v>
      </c>
      <c r="J140" s="3">
        <v>17.8</v>
      </c>
      <c r="K140" s="3">
        <v>11.9</v>
      </c>
      <c r="L140" s="3">
        <v>13.3</v>
      </c>
      <c r="M140" s="3">
        <v>14.3</v>
      </c>
      <c r="N140" s="4">
        <f t="shared" si="5"/>
        <v>15.483333333333334</v>
      </c>
      <c r="P140" s="42">
        <f t="shared" si="4"/>
        <v>16.128571428571426</v>
      </c>
    </row>
    <row r="141" spans="1:16" x14ac:dyDescent="0.25">
      <c r="A141" s="12">
        <v>42143</v>
      </c>
      <c r="B141" s="3">
        <f>Maggio!B20</f>
        <v>14.4</v>
      </c>
      <c r="C141" s="3">
        <f>Maggio!C20</f>
        <v>26</v>
      </c>
      <c r="D141" s="3">
        <f>Maggio!D20</f>
        <v>9.3000000000000007</v>
      </c>
      <c r="E141" s="3">
        <f>Maggio!E20</f>
        <v>18.399999999999999</v>
      </c>
      <c r="F141" s="3">
        <f>Maggio!F20</f>
        <v>0</v>
      </c>
      <c r="H141" s="3">
        <v>20.100000000000001</v>
      </c>
      <c r="I141" s="3">
        <v>17.100000000000001</v>
      </c>
      <c r="J141" s="3">
        <v>17.3</v>
      </c>
      <c r="K141" s="3">
        <v>12.8</v>
      </c>
      <c r="L141" s="3">
        <v>12.7</v>
      </c>
      <c r="M141" s="3">
        <v>15.5</v>
      </c>
      <c r="N141" s="4">
        <f t="shared" si="5"/>
        <v>15.916666666666666</v>
      </c>
      <c r="P141" s="42">
        <f t="shared" si="4"/>
        <v>16.271428571428569</v>
      </c>
    </row>
    <row r="142" spans="1:16" x14ac:dyDescent="0.25">
      <c r="A142" s="12">
        <v>42144</v>
      </c>
      <c r="B142" s="3">
        <f>Maggio!B21</f>
        <v>9</v>
      </c>
      <c r="C142" s="3">
        <f>Maggio!C21</f>
        <v>15.9</v>
      </c>
      <c r="D142" s="3">
        <f>Maggio!D21</f>
        <v>25.2</v>
      </c>
      <c r="E142" s="3">
        <f>Maggio!E21</f>
        <v>13.3</v>
      </c>
      <c r="F142" s="3">
        <f>Maggio!F21</f>
        <v>0</v>
      </c>
      <c r="H142" s="3">
        <v>19.899999999999999</v>
      </c>
      <c r="I142" s="3">
        <v>16.899999999999999</v>
      </c>
      <c r="J142" s="3">
        <v>17.7</v>
      </c>
      <c r="K142" s="3">
        <v>13.6</v>
      </c>
      <c r="L142" s="3">
        <v>12.7</v>
      </c>
      <c r="M142" s="3">
        <v>17</v>
      </c>
      <c r="N142" s="4">
        <f t="shared" si="5"/>
        <v>16.3</v>
      </c>
      <c r="P142" s="42">
        <f t="shared" si="4"/>
        <v>15.871428571428572</v>
      </c>
    </row>
    <row r="143" spans="1:16" x14ac:dyDescent="0.25">
      <c r="A143" s="12">
        <v>42145</v>
      </c>
      <c r="B143" s="3">
        <f>Maggio!B22</f>
        <v>7.3</v>
      </c>
      <c r="C143" s="3">
        <f>Maggio!C22</f>
        <v>21.3</v>
      </c>
      <c r="D143" s="3">
        <f>Maggio!D22</f>
        <v>0</v>
      </c>
      <c r="E143" s="3">
        <f>Maggio!E22</f>
        <v>12.9</v>
      </c>
      <c r="F143" s="3">
        <f>Maggio!F22</f>
        <v>0</v>
      </c>
      <c r="H143" s="3">
        <v>20.2</v>
      </c>
      <c r="I143" s="3">
        <v>16.2</v>
      </c>
      <c r="J143" s="3">
        <v>17.8</v>
      </c>
      <c r="K143" s="3">
        <v>12.4</v>
      </c>
      <c r="L143" s="3">
        <v>13.3</v>
      </c>
      <c r="M143" s="3">
        <v>18.3</v>
      </c>
      <c r="N143" s="4">
        <f t="shared" si="5"/>
        <v>16.366666666666667</v>
      </c>
      <c r="P143" s="42">
        <f t="shared" si="4"/>
        <v>15.87142857142857</v>
      </c>
    </row>
    <row r="144" spans="1:16" x14ac:dyDescent="0.25">
      <c r="A144" s="12">
        <v>42146</v>
      </c>
      <c r="B144" s="3">
        <f>Maggio!B23</f>
        <v>7.3</v>
      </c>
      <c r="C144" s="3">
        <f>Maggio!C23</f>
        <v>18.7</v>
      </c>
      <c r="D144" s="3">
        <f>Maggio!D23</f>
        <v>0</v>
      </c>
      <c r="E144" s="3">
        <f>Maggio!E23</f>
        <v>13.1</v>
      </c>
      <c r="F144" s="3">
        <f>Maggio!F23</f>
        <v>0</v>
      </c>
      <c r="H144" s="3">
        <v>20.6</v>
      </c>
      <c r="I144" s="3">
        <v>17.3</v>
      </c>
      <c r="J144" s="3">
        <v>18.5</v>
      </c>
      <c r="K144" s="3">
        <v>15.1</v>
      </c>
      <c r="L144" s="3">
        <v>14.1</v>
      </c>
      <c r="M144" s="3">
        <v>19.600000000000001</v>
      </c>
      <c r="N144" s="4">
        <f t="shared" si="5"/>
        <v>17.533333333333331</v>
      </c>
      <c r="P144" s="42">
        <f t="shared" si="4"/>
        <v>16.899999999999999</v>
      </c>
    </row>
    <row r="145" spans="1:16" x14ac:dyDescent="0.25">
      <c r="A145" s="12">
        <v>42147</v>
      </c>
      <c r="B145" s="3">
        <f>Maggio!B24</f>
        <v>10.5</v>
      </c>
      <c r="C145" s="3">
        <f>Maggio!C24</f>
        <v>18</v>
      </c>
      <c r="D145" s="3">
        <f>Maggio!D24</f>
        <v>2.1</v>
      </c>
      <c r="E145" s="3">
        <f>Maggio!E24</f>
        <v>13.6</v>
      </c>
      <c r="F145" s="3">
        <f>Maggio!F24</f>
        <v>0</v>
      </c>
      <c r="H145" s="3">
        <v>21</v>
      </c>
      <c r="I145" s="3">
        <v>17.899999999999999</v>
      </c>
      <c r="J145" s="3">
        <v>19.899999999999999</v>
      </c>
      <c r="K145" s="3">
        <v>18.8</v>
      </c>
      <c r="L145" s="3">
        <v>14.7</v>
      </c>
      <c r="M145" s="3">
        <v>18.100000000000001</v>
      </c>
      <c r="N145" s="4">
        <f t="shared" si="5"/>
        <v>18.400000000000002</v>
      </c>
      <c r="P145" s="42">
        <f t="shared" si="4"/>
        <v>17.714285714285715</v>
      </c>
    </row>
    <row r="146" spans="1:16" x14ac:dyDescent="0.25">
      <c r="A146" s="12">
        <v>42148</v>
      </c>
      <c r="B146" s="3">
        <f>Maggio!B25</f>
        <v>9.9</v>
      </c>
      <c r="C146" s="3">
        <f>Maggio!C25</f>
        <v>22.4</v>
      </c>
      <c r="D146" s="3">
        <f>Maggio!D25</f>
        <v>0</v>
      </c>
      <c r="E146" s="3">
        <f>Maggio!E25</f>
        <v>15.9</v>
      </c>
      <c r="F146" s="3">
        <f>Maggio!F25</f>
        <v>0</v>
      </c>
      <c r="H146" s="3">
        <v>23</v>
      </c>
      <c r="I146" s="3">
        <v>19.7</v>
      </c>
      <c r="J146" s="3">
        <v>20.3</v>
      </c>
      <c r="K146" s="3">
        <v>19.7</v>
      </c>
      <c r="L146" s="3">
        <v>9.6</v>
      </c>
      <c r="M146" s="3">
        <v>16.600000000000001</v>
      </c>
      <c r="N146" s="4">
        <f t="shared" si="5"/>
        <v>18.150000000000002</v>
      </c>
      <c r="P146" s="42">
        <f t="shared" si="4"/>
        <v>17.828571428571429</v>
      </c>
    </row>
    <row r="147" spans="1:16" x14ac:dyDescent="0.25">
      <c r="A147" s="12">
        <v>42149</v>
      </c>
      <c r="B147" s="3">
        <f>Maggio!B26</f>
        <v>9.4</v>
      </c>
      <c r="C147" s="3">
        <f>Maggio!C26</f>
        <v>22.5</v>
      </c>
      <c r="D147" s="3">
        <f>Maggio!D26</f>
        <v>1.5</v>
      </c>
      <c r="E147" s="3">
        <f>Maggio!E26</f>
        <v>16.100000000000001</v>
      </c>
      <c r="F147" s="3">
        <f>Maggio!F26</f>
        <v>0</v>
      </c>
      <c r="H147" s="3">
        <v>24.3</v>
      </c>
      <c r="I147" s="3">
        <v>20.100000000000001</v>
      </c>
      <c r="J147" s="3">
        <v>20.6</v>
      </c>
      <c r="K147" s="3">
        <v>17.8</v>
      </c>
      <c r="L147" s="3">
        <v>10.3</v>
      </c>
      <c r="M147" s="3">
        <v>17.5</v>
      </c>
      <c r="N147" s="4">
        <f t="shared" si="5"/>
        <v>18.433333333333334</v>
      </c>
      <c r="P147" s="42">
        <f t="shared" si="4"/>
        <v>18.100000000000001</v>
      </c>
    </row>
    <row r="148" spans="1:16" x14ac:dyDescent="0.25">
      <c r="A148" s="12">
        <v>42150</v>
      </c>
      <c r="B148" s="3">
        <f>Maggio!B27</f>
        <v>10.8</v>
      </c>
      <c r="C148" s="3">
        <f>Maggio!C27</f>
        <v>23.8</v>
      </c>
      <c r="D148" s="3">
        <f>Maggio!D27</f>
        <v>0</v>
      </c>
      <c r="E148" s="3">
        <f>Maggio!E27</f>
        <v>16.100000000000001</v>
      </c>
      <c r="F148" s="3">
        <f>Maggio!F27</f>
        <v>0</v>
      </c>
      <c r="H148" s="3">
        <v>22.5</v>
      </c>
      <c r="I148" s="3">
        <v>18.3</v>
      </c>
      <c r="J148" s="3">
        <v>21.6</v>
      </c>
      <c r="K148" s="3">
        <v>17.399999999999999</v>
      </c>
      <c r="L148" s="3">
        <v>11.3</v>
      </c>
      <c r="M148" s="3">
        <v>15.9</v>
      </c>
      <c r="N148" s="4">
        <f t="shared" si="5"/>
        <v>17.833333333333332</v>
      </c>
      <c r="P148" s="42">
        <f t="shared" si="4"/>
        <v>17.585714285714285</v>
      </c>
    </row>
    <row r="149" spans="1:16" x14ac:dyDescent="0.25">
      <c r="A149" s="12">
        <v>42151</v>
      </c>
      <c r="B149" s="3">
        <f>Maggio!B28</f>
        <v>6.8</v>
      </c>
      <c r="C149" s="3">
        <f>Maggio!C28</f>
        <v>23.2</v>
      </c>
      <c r="D149" s="3">
        <f>Maggio!D28</f>
        <v>0</v>
      </c>
      <c r="E149" s="3">
        <f>Maggio!E28</f>
        <v>15.8</v>
      </c>
      <c r="F149" s="3">
        <f>Maggio!F28</f>
        <v>0</v>
      </c>
      <c r="H149" s="3">
        <v>20.9</v>
      </c>
      <c r="I149" s="3">
        <v>16.399999999999999</v>
      </c>
      <c r="J149" s="3">
        <v>16.399999999999999</v>
      </c>
      <c r="K149" s="3">
        <v>17</v>
      </c>
      <c r="L149" s="3">
        <v>13.1</v>
      </c>
      <c r="M149" s="3">
        <v>15.5</v>
      </c>
      <c r="N149" s="4">
        <f t="shared" si="5"/>
        <v>16.549999999999997</v>
      </c>
      <c r="P149" s="42">
        <f t="shared" si="4"/>
        <v>16.442857142857143</v>
      </c>
    </row>
    <row r="150" spans="1:16" x14ac:dyDescent="0.25">
      <c r="A150" s="12">
        <v>42152</v>
      </c>
      <c r="B150" s="3">
        <f>Maggio!B29</f>
        <v>10.1</v>
      </c>
      <c r="C150" s="3">
        <f>Maggio!C29</f>
        <v>23.4</v>
      </c>
      <c r="D150" s="3">
        <f>Maggio!D29</f>
        <v>0</v>
      </c>
      <c r="E150" s="3">
        <f>Maggio!E29</f>
        <v>16.600000000000001</v>
      </c>
      <c r="F150" s="3">
        <f>Maggio!F29</f>
        <v>0</v>
      </c>
      <c r="H150" s="3">
        <v>18</v>
      </c>
      <c r="I150" s="3">
        <v>15.4</v>
      </c>
      <c r="J150" s="3">
        <v>16</v>
      </c>
      <c r="K150" s="3">
        <v>16.5</v>
      </c>
      <c r="L150" s="3">
        <v>14.8</v>
      </c>
      <c r="M150" s="3">
        <v>15.1</v>
      </c>
      <c r="N150" s="4">
        <f t="shared" si="5"/>
        <v>15.966666666666667</v>
      </c>
      <c r="P150" s="42">
        <f t="shared" si="4"/>
        <v>16.057142857142857</v>
      </c>
    </row>
    <row r="151" spans="1:16" x14ac:dyDescent="0.25">
      <c r="A151" s="12">
        <v>42153</v>
      </c>
      <c r="B151" s="3">
        <f>Maggio!B30</f>
        <v>9.6</v>
      </c>
      <c r="C151" s="3">
        <f>Maggio!C30</f>
        <v>25.2</v>
      </c>
      <c r="D151" s="3">
        <f>Maggio!D30</f>
        <v>0</v>
      </c>
      <c r="E151" s="3">
        <f>Maggio!E30</f>
        <v>17.600000000000001</v>
      </c>
      <c r="F151" s="3">
        <f>Maggio!F30</f>
        <v>0</v>
      </c>
      <c r="H151" s="3">
        <v>19.3</v>
      </c>
      <c r="I151" s="3">
        <v>16.8</v>
      </c>
      <c r="J151" s="3">
        <v>17.100000000000001</v>
      </c>
      <c r="K151" s="3">
        <v>18</v>
      </c>
      <c r="L151" s="3">
        <v>11.9</v>
      </c>
      <c r="M151" s="3">
        <v>16.399999999999999</v>
      </c>
      <c r="N151" s="4">
        <f t="shared" si="5"/>
        <v>16.583333333333332</v>
      </c>
      <c r="P151" s="42">
        <f t="shared" si="4"/>
        <v>16.728571428571428</v>
      </c>
    </row>
    <row r="152" spans="1:16" x14ac:dyDescent="0.25">
      <c r="A152" s="12">
        <v>42154</v>
      </c>
      <c r="B152" s="3">
        <f>Maggio!B31</f>
        <v>11.5</v>
      </c>
      <c r="C152" s="3">
        <f>Maggio!C31</f>
        <v>25</v>
      </c>
      <c r="D152" s="3">
        <f>Maggio!D31</f>
        <v>1.2</v>
      </c>
      <c r="E152" s="3">
        <f>Maggio!E31</f>
        <v>17.899999999999999</v>
      </c>
      <c r="F152" s="3">
        <f>Maggio!F31</f>
        <v>0</v>
      </c>
      <c r="H152" s="3">
        <v>16.8</v>
      </c>
      <c r="I152" s="3">
        <v>17.3</v>
      </c>
      <c r="J152" s="3">
        <v>19.8</v>
      </c>
      <c r="K152" s="3">
        <v>18.399999999999999</v>
      </c>
      <c r="L152" s="3">
        <v>12.1</v>
      </c>
      <c r="M152" s="3">
        <v>16.399999999999999</v>
      </c>
      <c r="N152" s="4">
        <f t="shared" si="5"/>
        <v>16.8</v>
      </c>
      <c r="P152" s="42">
        <f t="shared" si="4"/>
        <v>16.957142857142856</v>
      </c>
    </row>
    <row r="153" spans="1:16" x14ac:dyDescent="0.25">
      <c r="A153" s="12">
        <v>42155</v>
      </c>
      <c r="B153" s="3">
        <f>Maggio!B32</f>
        <v>12.7</v>
      </c>
      <c r="C153" s="3">
        <f>Maggio!C32</f>
        <v>23.2</v>
      </c>
      <c r="D153" s="3">
        <f>Maggio!D32</f>
        <v>0</v>
      </c>
      <c r="E153" s="3">
        <f>Maggio!E32</f>
        <v>17.8</v>
      </c>
      <c r="F153" s="3">
        <f>Maggio!F32</f>
        <v>0</v>
      </c>
      <c r="H153" s="3">
        <v>12.8</v>
      </c>
      <c r="I153" s="3">
        <v>20.100000000000001</v>
      </c>
      <c r="J153" s="3">
        <v>19.899999999999999</v>
      </c>
      <c r="K153" s="3">
        <v>18.7</v>
      </c>
      <c r="L153" s="3">
        <v>13</v>
      </c>
      <c r="M153" s="3">
        <v>15.9</v>
      </c>
      <c r="N153" s="4">
        <f t="shared" si="5"/>
        <v>16.733333333333334</v>
      </c>
      <c r="P153" s="42">
        <f t="shared" si="4"/>
        <v>16.885714285714286</v>
      </c>
    </row>
    <row r="154" spans="1:16" x14ac:dyDescent="0.25">
      <c r="A154" s="12">
        <v>42156</v>
      </c>
      <c r="B154" s="3">
        <f>Giugno!B2</f>
        <v>13.3</v>
      </c>
      <c r="C154" s="3">
        <f>Giugno!C2</f>
        <v>27.3</v>
      </c>
      <c r="D154" s="3">
        <f>Giugno!D2</f>
        <v>0.3</v>
      </c>
      <c r="E154" s="3">
        <f>Giugno!E2</f>
        <v>19.600000000000001</v>
      </c>
      <c r="F154" s="3">
        <f>Giugno!F2</f>
        <v>0</v>
      </c>
      <c r="H154" s="3">
        <v>16.5</v>
      </c>
      <c r="I154" s="3">
        <v>17.899999999999999</v>
      </c>
      <c r="J154" s="3">
        <v>17.8</v>
      </c>
      <c r="K154" s="3">
        <v>19.8</v>
      </c>
      <c r="L154" s="3">
        <v>15.4</v>
      </c>
      <c r="M154" s="3">
        <v>16.8</v>
      </c>
      <c r="N154" s="4">
        <f t="shared" si="5"/>
        <v>17.366666666666667</v>
      </c>
      <c r="P154" s="42">
        <f t="shared" si="4"/>
        <v>17.685714285714287</v>
      </c>
    </row>
    <row r="155" spans="1:16" x14ac:dyDescent="0.25">
      <c r="A155" s="12">
        <v>42157</v>
      </c>
      <c r="B155" s="3">
        <f>Giugno!B3</f>
        <v>12.6</v>
      </c>
      <c r="C155" s="3">
        <f>Giugno!C3</f>
        <v>28.8</v>
      </c>
      <c r="D155" s="3">
        <f>Giugno!D3</f>
        <v>0</v>
      </c>
      <c r="E155" s="3">
        <f>Giugno!E3</f>
        <v>20.2</v>
      </c>
      <c r="F155" s="3">
        <f>Giugno!F3</f>
        <v>0</v>
      </c>
      <c r="H155" s="3">
        <v>18.7</v>
      </c>
      <c r="I155" s="3">
        <v>21</v>
      </c>
      <c r="J155" s="3">
        <v>18.100000000000001</v>
      </c>
      <c r="K155" s="3">
        <v>21</v>
      </c>
      <c r="L155" s="3">
        <v>18.100000000000001</v>
      </c>
      <c r="M155" s="3">
        <v>15.6</v>
      </c>
      <c r="N155" s="4">
        <f t="shared" si="5"/>
        <v>18.75</v>
      </c>
      <c r="P155" s="42">
        <f t="shared" si="4"/>
        <v>18.957142857142859</v>
      </c>
    </row>
    <row r="156" spans="1:16" x14ac:dyDescent="0.25">
      <c r="A156" s="12">
        <v>42158</v>
      </c>
      <c r="B156" s="3">
        <f>Giugno!B4</f>
        <v>12.4</v>
      </c>
      <c r="C156" s="3">
        <f>Giugno!C4</f>
        <v>30.9</v>
      </c>
      <c r="D156" s="3">
        <f>Giugno!D4</f>
        <v>0</v>
      </c>
      <c r="E156" s="3">
        <f>Giugno!E4</f>
        <v>21.6</v>
      </c>
      <c r="F156" s="3">
        <f>Giugno!F4</f>
        <v>0</v>
      </c>
      <c r="H156" s="3">
        <v>20.2</v>
      </c>
      <c r="I156" s="3">
        <v>18.8</v>
      </c>
      <c r="J156" s="3">
        <v>19.3</v>
      </c>
      <c r="K156" s="3">
        <v>20.8</v>
      </c>
      <c r="L156" s="3">
        <v>17.899999999999999</v>
      </c>
      <c r="M156" s="3">
        <v>16.3</v>
      </c>
      <c r="N156" s="4">
        <f t="shared" si="5"/>
        <v>18.883333333333333</v>
      </c>
      <c r="P156" s="42">
        <f t="shared" si="4"/>
        <v>19.271428571428572</v>
      </c>
    </row>
    <row r="157" spans="1:16" x14ac:dyDescent="0.25">
      <c r="A157" s="12">
        <v>42159</v>
      </c>
      <c r="B157" s="3">
        <f>Giugno!B5</f>
        <v>15.1</v>
      </c>
      <c r="C157" s="3">
        <f>Giugno!C5</f>
        <v>32.1</v>
      </c>
      <c r="D157" s="3">
        <f>Giugno!D5</f>
        <v>0</v>
      </c>
      <c r="E157" s="3">
        <f>Giugno!E5</f>
        <v>23.5</v>
      </c>
      <c r="F157" s="3">
        <f>Giugno!F5</f>
        <v>0</v>
      </c>
      <c r="H157" s="3">
        <v>19.600000000000001</v>
      </c>
      <c r="I157" s="3">
        <v>20.9</v>
      </c>
      <c r="J157" s="3">
        <v>18.8</v>
      </c>
      <c r="K157" s="3">
        <v>17.7</v>
      </c>
      <c r="L157" s="3">
        <v>17.399999999999999</v>
      </c>
      <c r="M157" s="3">
        <v>15.1</v>
      </c>
      <c r="N157" s="4">
        <f t="shared" si="5"/>
        <v>18.25</v>
      </c>
      <c r="P157" s="42">
        <f t="shared" si="4"/>
        <v>19</v>
      </c>
    </row>
    <row r="158" spans="1:16" x14ac:dyDescent="0.25">
      <c r="A158" s="12">
        <v>42160</v>
      </c>
      <c r="B158" s="3">
        <f>Giugno!B6</f>
        <v>15.3</v>
      </c>
      <c r="C158" s="3">
        <f>Giugno!C6</f>
        <v>32.200000000000003</v>
      </c>
      <c r="D158" s="3">
        <f>Giugno!D6</f>
        <v>0</v>
      </c>
      <c r="E158" s="3">
        <f>Giugno!E6</f>
        <v>24.3</v>
      </c>
      <c r="F158" s="3">
        <f>Giugno!F6</f>
        <v>0</v>
      </c>
      <c r="H158" s="3">
        <v>18.8</v>
      </c>
      <c r="I158" s="3">
        <v>21.3</v>
      </c>
      <c r="J158" s="3">
        <v>17.399999999999999</v>
      </c>
      <c r="K158" s="3">
        <v>17.7</v>
      </c>
      <c r="L158" s="3">
        <v>17.899999999999999</v>
      </c>
      <c r="M158" s="3">
        <v>17.3</v>
      </c>
      <c r="N158" s="4">
        <f t="shared" si="5"/>
        <v>18.399999999999999</v>
      </c>
      <c r="P158" s="42">
        <f t="shared" si="4"/>
        <v>19.24285714285714</v>
      </c>
    </row>
    <row r="159" spans="1:16" x14ac:dyDescent="0.25">
      <c r="A159" s="12">
        <v>42161</v>
      </c>
      <c r="B159" s="3">
        <f>Giugno!B7</f>
        <v>16.399999999999999</v>
      </c>
      <c r="C159" s="3">
        <f>Giugno!C7</f>
        <v>30.5</v>
      </c>
      <c r="D159" s="3">
        <f>Giugno!D7</f>
        <v>19.8</v>
      </c>
      <c r="E159" s="3">
        <f>Giugno!E7</f>
        <v>22.3</v>
      </c>
      <c r="F159" s="3">
        <f>Giugno!F7</f>
        <v>0</v>
      </c>
      <c r="H159" s="3">
        <v>18</v>
      </c>
      <c r="I159" s="3">
        <v>22.3</v>
      </c>
      <c r="J159" s="3">
        <v>15.6</v>
      </c>
      <c r="K159" s="3">
        <v>18.600000000000001</v>
      </c>
      <c r="L159" s="3">
        <v>18.5</v>
      </c>
      <c r="M159" s="3">
        <v>18.8</v>
      </c>
      <c r="N159" s="4">
        <f t="shared" si="5"/>
        <v>18.633333333333333</v>
      </c>
      <c r="P159" s="42">
        <f t="shared" si="4"/>
        <v>19.157142857142862</v>
      </c>
    </row>
    <row r="160" spans="1:16" x14ac:dyDescent="0.25">
      <c r="A160" s="12">
        <v>42162</v>
      </c>
      <c r="B160" s="3">
        <f>Giugno!B8</f>
        <v>13.2</v>
      </c>
      <c r="C160" s="3">
        <f>Giugno!C8</f>
        <v>32</v>
      </c>
      <c r="D160" s="3">
        <f>Giugno!D8</f>
        <v>34.200000000000003</v>
      </c>
      <c r="E160" s="3">
        <f>Giugno!E8</f>
        <v>22.5</v>
      </c>
      <c r="F160" s="3">
        <f>Giugno!F8</f>
        <v>0</v>
      </c>
      <c r="H160" s="3">
        <v>17.7</v>
      </c>
      <c r="I160" s="3">
        <v>20.399999999999999</v>
      </c>
      <c r="J160" s="3">
        <v>14.3</v>
      </c>
      <c r="K160" s="3">
        <v>19.5</v>
      </c>
      <c r="L160" s="3">
        <v>19</v>
      </c>
      <c r="M160" s="3">
        <v>20.9</v>
      </c>
      <c r="N160" s="4">
        <f t="shared" si="5"/>
        <v>18.633333333333329</v>
      </c>
      <c r="P160" s="42">
        <f t="shared" si="4"/>
        <v>19.185714285714287</v>
      </c>
    </row>
    <row r="161" spans="1:16" x14ac:dyDescent="0.25">
      <c r="A161" s="12">
        <v>42163</v>
      </c>
      <c r="B161" s="3">
        <f>Giugno!B9</f>
        <v>16.600000000000001</v>
      </c>
      <c r="C161" s="3">
        <f>Giugno!C9</f>
        <v>28.3</v>
      </c>
      <c r="D161" s="3">
        <f>Giugno!D9</f>
        <v>22.2</v>
      </c>
      <c r="E161" s="3">
        <f>Giugno!E9</f>
        <v>21.4</v>
      </c>
      <c r="F161" s="3">
        <f>Giugno!F9</f>
        <v>0</v>
      </c>
      <c r="H161" s="3">
        <v>18.100000000000001</v>
      </c>
      <c r="I161" s="3">
        <v>21.2</v>
      </c>
      <c r="J161" s="3">
        <v>16.899999999999999</v>
      </c>
      <c r="K161" s="3">
        <v>18.899999999999999</v>
      </c>
      <c r="L161" s="3">
        <v>18</v>
      </c>
      <c r="M161" s="3">
        <v>22.9</v>
      </c>
      <c r="N161" s="4">
        <f t="shared" si="5"/>
        <v>19.333333333333332</v>
      </c>
      <c r="P161" s="42">
        <f t="shared" si="4"/>
        <v>19.62857142857143</v>
      </c>
    </row>
    <row r="162" spans="1:16" x14ac:dyDescent="0.25">
      <c r="A162" s="12">
        <v>42164</v>
      </c>
      <c r="B162" s="3">
        <f>Giugno!B10</f>
        <v>15.1</v>
      </c>
      <c r="C162" s="3">
        <f>Giugno!C10</f>
        <v>28.1</v>
      </c>
      <c r="D162" s="3">
        <f>Giugno!D10</f>
        <v>5.7</v>
      </c>
      <c r="E162" s="3">
        <f>Giugno!E10</f>
        <v>19.899999999999999</v>
      </c>
      <c r="F162" s="3">
        <f>Giugno!F10</f>
        <v>0</v>
      </c>
      <c r="H162" s="3">
        <v>15.8</v>
      </c>
      <c r="I162" s="3">
        <v>21.9</v>
      </c>
      <c r="J162" s="3">
        <v>17.8</v>
      </c>
      <c r="K162" s="3">
        <v>20.6</v>
      </c>
      <c r="L162" s="3">
        <v>16.8</v>
      </c>
      <c r="M162" s="3">
        <v>23.3</v>
      </c>
      <c r="N162" s="4">
        <f t="shared" si="5"/>
        <v>19.366666666666664</v>
      </c>
      <c r="P162" s="42">
        <f t="shared" si="4"/>
        <v>19.442857142857143</v>
      </c>
    </row>
    <row r="163" spans="1:16" x14ac:dyDescent="0.25">
      <c r="A163" s="12">
        <v>42165</v>
      </c>
      <c r="B163" s="3">
        <f>Giugno!B11</f>
        <v>12.9</v>
      </c>
      <c r="C163" s="3">
        <f>Giugno!C11</f>
        <v>29</v>
      </c>
      <c r="D163" s="3">
        <f>Giugno!D11</f>
        <v>0</v>
      </c>
      <c r="E163" s="3">
        <f>Giugno!E11</f>
        <v>19.899999999999999</v>
      </c>
      <c r="F163" s="3">
        <f>Giugno!F11</f>
        <v>0</v>
      </c>
      <c r="H163" s="3">
        <v>18.2</v>
      </c>
      <c r="I163" s="3">
        <v>22.9</v>
      </c>
      <c r="J163" s="3">
        <v>17.3</v>
      </c>
      <c r="K163" s="3">
        <v>17.100000000000001</v>
      </c>
      <c r="L163" s="3">
        <v>16.399999999999999</v>
      </c>
      <c r="M163" s="3">
        <v>23.7</v>
      </c>
      <c r="N163" s="4">
        <f t="shared" si="5"/>
        <v>19.266666666666669</v>
      </c>
      <c r="P163" s="42">
        <f t="shared" si="4"/>
        <v>19.357142857142858</v>
      </c>
    </row>
    <row r="164" spans="1:16" x14ac:dyDescent="0.25">
      <c r="A164" s="12">
        <v>42166</v>
      </c>
      <c r="B164" s="3">
        <f>Giugno!B12</f>
        <v>13.7</v>
      </c>
      <c r="C164" s="3">
        <f>Giugno!C12</f>
        <v>29.8</v>
      </c>
      <c r="D164" s="3">
        <f>Giugno!D12</f>
        <v>3.6</v>
      </c>
      <c r="E164" s="3">
        <f>Giugno!E12</f>
        <v>20.2</v>
      </c>
      <c r="F164" s="3">
        <f>Giugno!F12</f>
        <v>0</v>
      </c>
      <c r="H164" s="3">
        <v>19.399999999999999</v>
      </c>
      <c r="I164" s="3">
        <v>24.1</v>
      </c>
      <c r="J164" s="3">
        <v>17.8</v>
      </c>
      <c r="K164" s="3">
        <v>16.899999999999999</v>
      </c>
      <c r="L164" s="3">
        <v>17.399999999999999</v>
      </c>
      <c r="M164" s="3">
        <v>21.7</v>
      </c>
      <c r="N164" s="4">
        <f t="shared" si="5"/>
        <v>19.55</v>
      </c>
      <c r="P164" s="42">
        <f t="shared" si="4"/>
        <v>19.642857142857142</v>
      </c>
    </row>
    <row r="165" spans="1:16" x14ac:dyDescent="0.25">
      <c r="A165" s="12">
        <v>42167</v>
      </c>
      <c r="B165" s="3">
        <f>Giugno!B13</f>
        <v>13.2</v>
      </c>
      <c r="C165" s="3">
        <f>Giugno!C13</f>
        <v>28.9</v>
      </c>
      <c r="D165" s="3">
        <f>Giugno!D13</f>
        <v>0.3</v>
      </c>
      <c r="E165" s="3">
        <f>Giugno!E13</f>
        <v>20.2</v>
      </c>
      <c r="F165" s="3">
        <f>Giugno!F13</f>
        <v>0</v>
      </c>
      <c r="H165" s="3">
        <v>20.8</v>
      </c>
      <c r="I165" s="3">
        <v>22.7</v>
      </c>
      <c r="J165" s="3">
        <v>17.600000000000001</v>
      </c>
      <c r="K165" s="3">
        <v>13.1</v>
      </c>
      <c r="L165" s="3">
        <v>18.8</v>
      </c>
      <c r="M165" s="3">
        <v>22.6</v>
      </c>
      <c r="N165" s="4">
        <f t="shared" si="5"/>
        <v>19.266666666666666</v>
      </c>
      <c r="P165" s="42">
        <f t="shared" si="4"/>
        <v>19.400000000000002</v>
      </c>
    </row>
    <row r="166" spans="1:16" x14ac:dyDescent="0.25">
      <c r="A166" s="12">
        <v>42168</v>
      </c>
      <c r="B166" s="3">
        <f>Giugno!B14</f>
        <v>17.399999999999999</v>
      </c>
      <c r="C166" s="3">
        <f>Giugno!C14</f>
        <v>29.4</v>
      </c>
      <c r="D166" s="3">
        <f>Giugno!D14</f>
        <v>9.3000000000000007</v>
      </c>
      <c r="E166" s="3">
        <f>Giugno!E14</f>
        <v>21</v>
      </c>
      <c r="F166" s="3">
        <f>Giugno!F14</f>
        <v>0</v>
      </c>
      <c r="H166" s="3">
        <v>21</v>
      </c>
      <c r="I166" s="3">
        <v>23.1</v>
      </c>
      <c r="J166" s="3">
        <v>17.100000000000001</v>
      </c>
      <c r="K166" s="3">
        <v>14.2</v>
      </c>
      <c r="L166" s="3">
        <v>20.5</v>
      </c>
      <c r="M166" s="3">
        <v>21.7</v>
      </c>
      <c r="N166" s="4">
        <f t="shared" si="5"/>
        <v>19.600000000000001</v>
      </c>
      <c r="P166" s="42">
        <f t="shared" si="4"/>
        <v>19.800000000000004</v>
      </c>
    </row>
    <row r="167" spans="1:16" x14ac:dyDescent="0.25">
      <c r="A167" s="12">
        <v>42169</v>
      </c>
      <c r="B167" s="3">
        <f>Giugno!B15</f>
        <v>15.9</v>
      </c>
      <c r="C167" s="3">
        <f>Giugno!C15</f>
        <v>25.3</v>
      </c>
      <c r="D167" s="3">
        <f>Giugno!D15</f>
        <v>17.399999999999999</v>
      </c>
      <c r="E167" s="3">
        <f>Giugno!E15</f>
        <v>17.899999999999999</v>
      </c>
      <c r="F167" s="3">
        <f>Giugno!F15</f>
        <v>0</v>
      </c>
      <c r="H167" s="3">
        <v>22.7</v>
      </c>
      <c r="I167" s="3">
        <v>22.5</v>
      </c>
      <c r="J167" s="3">
        <v>18.600000000000001</v>
      </c>
      <c r="K167" s="3">
        <v>16.100000000000001</v>
      </c>
      <c r="L167" s="3">
        <v>22.5</v>
      </c>
      <c r="M167" s="3">
        <v>19.7</v>
      </c>
      <c r="N167" s="4">
        <f t="shared" si="5"/>
        <v>20.350000000000001</v>
      </c>
      <c r="P167" s="42">
        <f t="shared" si="4"/>
        <v>20</v>
      </c>
    </row>
    <row r="168" spans="1:16" x14ac:dyDescent="0.25">
      <c r="A168" s="12">
        <v>42170</v>
      </c>
      <c r="B168" s="3">
        <f>Giugno!B16</f>
        <v>15.9</v>
      </c>
      <c r="C168" s="3">
        <f>Giugno!C16</f>
        <v>23.4</v>
      </c>
      <c r="D168" s="3">
        <f>Giugno!D16</f>
        <v>4.5</v>
      </c>
      <c r="E168" s="3">
        <f>Giugno!E16</f>
        <v>18.5</v>
      </c>
      <c r="F168" s="3">
        <f>Giugno!F16</f>
        <v>0</v>
      </c>
      <c r="H168" s="3">
        <v>24.1</v>
      </c>
      <c r="I168" s="3">
        <v>19</v>
      </c>
      <c r="J168" s="3">
        <v>20.2</v>
      </c>
      <c r="K168" s="3">
        <v>18.600000000000001</v>
      </c>
      <c r="L168" s="3">
        <v>22.5</v>
      </c>
      <c r="M168" s="3">
        <v>17.2</v>
      </c>
      <c r="N168" s="4">
        <f t="shared" si="5"/>
        <v>20.266666666666669</v>
      </c>
      <c r="P168" s="42">
        <f t="shared" si="4"/>
        <v>20.014285714285716</v>
      </c>
    </row>
    <row r="169" spans="1:16" x14ac:dyDescent="0.25">
      <c r="A169" s="12">
        <v>42171</v>
      </c>
      <c r="B169" s="3">
        <f>Giugno!B17</f>
        <v>15.3</v>
      </c>
      <c r="C169" s="3">
        <f>Giugno!C17</f>
        <v>27.6</v>
      </c>
      <c r="D169" s="3">
        <f>Giugno!D17</f>
        <v>13.8</v>
      </c>
      <c r="E169" s="3">
        <f>Giugno!E17</f>
        <v>18.5</v>
      </c>
      <c r="F169" s="3">
        <f>Giugno!F17</f>
        <v>0</v>
      </c>
      <c r="H169" s="3">
        <v>24.8</v>
      </c>
      <c r="I169" s="3">
        <v>18.399999999999999</v>
      </c>
      <c r="J169" s="3">
        <v>21.2</v>
      </c>
      <c r="K169" s="3">
        <v>20.6</v>
      </c>
      <c r="L169" s="3">
        <v>22.5</v>
      </c>
      <c r="M169" s="3">
        <v>18.5</v>
      </c>
      <c r="N169" s="4">
        <f t="shared" si="5"/>
        <v>21</v>
      </c>
      <c r="P169" s="42">
        <f t="shared" si="4"/>
        <v>20.642857142857142</v>
      </c>
    </row>
    <row r="170" spans="1:16" x14ac:dyDescent="0.25">
      <c r="A170" s="12">
        <v>42172</v>
      </c>
      <c r="B170" s="3">
        <f>Giugno!B18</f>
        <v>13.1</v>
      </c>
      <c r="C170" s="3">
        <f>Giugno!C18</f>
        <v>25.3</v>
      </c>
      <c r="D170" s="3">
        <f>Giugno!D18</f>
        <v>0.3</v>
      </c>
      <c r="E170" s="3">
        <f>Giugno!E18</f>
        <v>18.8</v>
      </c>
      <c r="F170" s="3">
        <f>Giugno!F18</f>
        <v>0</v>
      </c>
      <c r="H170" s="3">
        <v>21</v>
      </c>
      <c r="I170" s="3">
        <v>16.899999999999999</v>
      </c>
      <c r="J170" s="3">
        <v>20.7</v>
      </c>
      <c r="K170" s="3">
        <v>22.1</v>
      </c>
      <c r="L170" s="3">
        <v>23.6</v>
      </c>
      <c r="M170" s="3">
        <v>16.7</v>
      </c>
      <c r="N170" s="4">
        <f t="shared" si="5"/>
        <v>20.166666666666664</v>
      </c>
      <c r="P170" s="42">
        <f t="shared" si="4"/>
        <v>19.971428571428572</v>
      </c>
    </row>
    <row r="171" spans="1:16" x14ac:dyDescent="0.25">
      <c r="A171" s="12">
        <v>42173</v>
      </c>
      <c r="B171" s="3">
        <f>Giugno!B19</f>
        <v>15.3</v>
      </c>
      <c r="C171" s="3">
        <f>Giugno!C19</f>
        <v>25.3</v>
      </c>
      <c r="D171" s="3">
        <f>Giugno!D19</f>
        <v>0</v>
      </c>
      <c r="E171" s="3">
        <f>Giugno!E19</f>
        <v>19.899999999999999</v>
      </c>
      <c r="F171" s="3">
        <f>Giugno!F19</f>
        <v>0</v>
      </c>
      <c r="H171" s="3">
        <v>22</v>
      </c>
      <c r="I171" s="3">
        <v>18.7</v>
      </c>
      <c r="J171" s="3">
        <v>18.100000000000001</v>
      </c>
      <c r="K171" s="3">
        <v>23.3</v>
      </c>
      <c r="L171" s="3">
        <v>22.7</v>
      </c>
      <c r="M171" s="3">
        <v>17.8</v>
      </c>
      <c r="N171" s="4">
        <f t="shared" si="5"/>
        <v>20.433333333333334</v>
      </c>
      <c r="P171" s="42">
        <f t="shared" si="4"/>
        <v>20.357142857142858</v>
      </c>
    </row>
    <row r="172" spans="1:16" x14ac:dyDescent="0.25">
      <c r="A172" s="12">
        <v>42174</v>
      </c>
      <c r="B172" s="3">
        <f>Giugno!B20</f>
        <v>12.6</v>
      </c>
      <c r="C172" s="3">
        <f>Giugno!C20</f>
        <v>27</v>
      </c>
      <c r="D172" s="3">
        <f>Giugno!D20</f>
        <v>0</v>
      </c>
      <c r="E172" s="3">
        <f>Giugno!E20</f>
        <v>20</v>
      </c>
      <c r="F172" s="3">
        <f>Giugno!F20</f>
        <v>0</v>
      </c>
      <c r="H172" s="3">
        <v>21.4</v>
      </c>
      <c r="I172" s="3">
        <v>16.3</v>
      </c>
      <c r="J172" s="3">
        <v>18.899999999999999</v>
      </c>
      <c r="K172" s="3">
        <v>24.2</v>
      </c>
      <c r="L172" s="3">
        <v>25</v>
      </c>
      <c r="M172" s="3">
        <v>17.100000000000001</v>
      </c>
      <c r="N172" s="4">
        <f t="shared" si="5"/>
        <v>20.483333333333334</v>
      </c>
      <c r="P172" s="42">
        <f t="shared" si="4"/>
        <v>20.414285714285711</v>
      </c>
    </row>
    <row r="173" spans="1:16" x14ac:dyDescent="0.25">
      <c r="A173" s="12">
        <v>42175</v>
      </c>
      <c r="B173" s="3">
        <f>Giugno!B21</f>
        <v>11.3</v>
      </c>
      <c r="C173" s="3">
        <f>Giugno!C21</f>
        <v>24.6</v>
      </c>
      <c r="D173" s="3">
        <f>Giugno!D21</f>
        <v>0</v>
      </c>
      <c r="E173" s="3">
        <f>Giugno!E21</f>
        <v>17</v>
      </c>
      <c r="F173" s="3">
        <f>Giugno!F21</f>
        <v>0</v>
      </c>
      <c r="H173" s="3">
        <v>18</v>
      </c>
      <c r="I173" s="3">
        <v>13.9</v>
      </c>
      <c r="J173" s="3">
        <v>18.100000000000001</v>
      </c>
      <c r="K173" s="3">
        <v>24.7</v>
      </c>
      <c r="L173" s="3">
        <v>24.3</v>
      </c>
      <c r="M173" s="3">
        <v>19.100000000000001</v>
      </c>
      <c r="N173" s="4">
        <f t="shared" si="5"/>
        <v>19.683333333333334</v>
      </c>
      <c r="P173" s="42">
        <f t="shared" si="4"/>
        <v>19.300000000000004</v>
      </c>
    </row>
    <row r="174" spans="1:16" x14ac:dyDescent="0.25">
      <c r="A174" s="12">
        <v>42176</v>
      </c>
      <c r="B174" s="3">
        <f>Giugno!B22</f>
        <v>11.3</v>
      </c>
      <c r="C174" s="3">
        <f>Giugno!C22</f>
        <v>24.1</v>
      </c>
      <c r="D174" s="3">
        <f>Giugno!D22</f>
        <v>0</v>
      </c>
      <c r="E174" s="3">
        <f>Giugno!E22</f>
        <v>17.399999999999999</v>
      </c>
      <c r="F174" s="3">
        <f>Giugno!F22</f>
        <v>0</v>
      </c>
      <c r="H174" s="3">
        <v>17.5</v>
      </c>
      <c r="I174" s="3">
        <v>16.600000000000001</v>
      </c>
      <c r="J174" s="3">
        <v>21.5</v>
      </c>
      <c r="K174" s="3">
        <v>24.6</v>
      </c>
      <c r="L174" s="3">
        <v>22.2</v>
      </c>
      <c r="M174" s="3">
        <v>19.2</v>
      </c>
      <c r="N174" s="4">
        <f t="shared" si="5"/>
        <v>20.266666666666669</v>
      </c>
      <c r="P174" s="42">
        <f t="shared" si="4"/>
        <v>19.857142857142858</v>
      </c>
    </row>
    <row r="175" spans="1:16" x14ac:dyDescent="0.25">
      <c r="A175" s="12">
        <v>42177</v>
      </c>
      <c r="B175" s="3">
        <f>Giugno!B23</f>
        <v>14.1</v>
      </c>
      <c r="C175" s="3">
        <f>Giugno!C23</f>
        <v>24.3</v>
      </c>
      <c r="D175" s="3">
        <f>Giugno!D23</f>
        <v>1.5</v>
      </c>
      <c r="E175" s="3">
        <f>Giugno!E23</f>
        <v>18.600000000000001</v>
      </c>
      <c r="F175" s="3">
        <f>Giugno!F23</f>
        <v>0</v>
      </c>
      <c r="H175" s="3">
        <v>16.7</v>
      </c>
      <c r="I175" s="3">
        <v>17.600000000000001</v>
      </c>
      <c r="J175" s="3">
        <v>21.9</v>
      </c>
      <c r="K175" s="3">
        <v>24.4</v>
      </c>
      <c r="L175" s="3">
        <v>20</v>
      </c>
      <c r="M175" s="3">
        <v>21.4</v>
      </c>
      <c r="N175" s="4">
        <f t="shared" si="5"/>
        <v>20.333333333333332</v>
      </c>
      <c r="P175" s="42">
        <f t="shared" si="4"/>
        <v>20.085714285714285</v>
      </c>
    </row>
    <row r="176" spans="1:16" x14ac:dyDescent="0.25">
      <c r="A176" s="12">
        <v>42178</v>
      </c>
      <c r="B176" s="3">
        <f>Giugno!B24</f>
        <v>13.1</v>
      </c>
      <c r="C176" s="3">
        <f>Giugno!C24</f>
        <v>26</v>
      </c>
      <c r="D176" s="3">
        <f>Giugno!D24</f>
        <v>28.2</v>
      </c>
      <c r="E176" s="3">
        <f>Giugno!E24</f>
        <v>19.100000000000001</v>
      </c>
      <c r="F176" s="3">
        <f>Giugno!F24</f>
        <v>0</v>
      </c>
      <c r="H176" s="3">
        <v>17.8</v>
      </c>
      <c r="I176" s="3">
        <v>19.2</v>
      </c>
      <c r="J176" s="3">
        <v>19.3</v>
      </c>
      <c r="K176" s="3">
        <v>19.100000000000001</v>
      </c>
      <c r="L176" s="3">
        <v>20.6</v>
      </c>
      <c r="M176" s="3">
        <v>20.100000000000001</v>
      </c>
      <c r="N176" s="4">
        <f t="shared" si="5"/>
        <v>19.349999999999998</v>
      </c>
      <c r="P176" s="42">
        <f t="shared" si="4"/>
        <v>19.314285714285713</v>
      </c>
    </row>
    <row r="177" spans="1:16" x14ac:dyDescent="0.25">
      <c r="A177" s="12">
        <v>42179</v>
      </c>
      <c r="B177" s="3">
        <f>Giugno!B25</f>
        <v>11.5</v>
      </c>
      <c r="C177" s="3">
        <f>Giugno!C25</f>
        <v>24.7</v>
      </c>
      <c r="D177" s="3">
        <f>Giugno!D25</f>
        <v>0</v>
      </c>
      <c r="E177" s="3">
        <f>Giugno!E25</f>
        <v>18.399999999999999</v>
      </c>
      <c r="F177" s="3">
        <f>Giugno!F25</f>
        <v>0</v>
      </c>
      <c r="H177" s="3">
        <v>19.5</v>
      </c>
      <c r="I177" s="3">
        <v>19.100000000000001</v>
      </c>
      <c r="J177" s="3">
        <v>20</v>
      </c>
      <c r="K177" s="3">
        <v>21.9</v>
      </c>
      <c r="L177" s="3">
        <v>18.5</v>
      </c>
      <c r="M177" s="3">
        <v>20.2</v>
      </c>
      <c r="N177" s="4">
        <f t="shared" si="5"/>
        <v>19.866666666666667</v>
      </c>
      <c r="P177" s="42">
        <f t="shared" si="4"/>
        <v>19.657142857142862</v>
      </c>
    </row>
    <row r="178" spans="1:16" x14ac:dyDescent="0.25">
      <c r="A178" s="12">
        <v>42180</v>
      </c>
      <c r="B178" s="3">
        <f>Giugno!B26</f>
        <v>13.7</v>
      </c>
      <c r="C178" s="3">
        <f>Giugno!C26</f>
        <v>25.8</v>
      </c>
      <c r="D178" s="3">
        <f>Giugno!D26</f>
        <v>0</v>
      </c>
      <c r="E178" s="3">
        <f>Giugno!E26</f>
        <v>19.600000000000001</v>
      </c>
      <c r="F178" s="3">
        <f>Giugno!F26</f>
        <v>0</v>
      </c>
      <c r="H178" s="3">
        <v>19.3</v>
      </c>
      <c r="I178" s="3">
        <v>21.75</v>
      </c>
      <c r="J178" s="3">
        <v>19.100000000000001</v>
      </c>
      <c r="K178" s="3">
        <v>22.9</v>
      </c>
      <c r="L178" s="3">
        <v>16.8</v>
      </c>
      <c r="M178" s="3">
        <v>18.399999999999999</v>
      </c>
      <c r="N178" s="4">
        <f t="shared" si="5"/>
        <v>19.708333333333332</v>
      </c>
      <c r="P178" s="42">
        <f t="shared" si="4"/>
        <v>19.692857142857143</v>
      </c>
    </row>
    <row r="179" spans="1:16" x14ac:dyDescent="0.25">
      <c r="A179" s="12">
        <v>42181</v>
      </c>
      <c r="B179" s="3">
        <f>Giugno!B27</f>
        <v>11.2</v>
      </c>
      <c r="C179" s="3">
        <f>Giugno!C27</f>
        <v>28.5</v>
      </c>
      <c r="D179" s="3">
        <f>Giugno!D27</f>
        <v>0</v>
      </c>
      <c r="E179" s="3">
        <f>Giugno!E27</f>
        <v>20</v>
      </c>
      <c r="F179" s="3">
        <f>Giugno!F27</f>
        <v>0</v>
      </c>
      <c r="H179" s="3">
        <v>19.2</v>
      </c>
      <c r="I179" s="3">
        <v>20.7</v>
      </c>
      <c r="J179" s="3">
        <v>21.4</v>
      </c>
      <c r="K179" s="3">
        <v>21.4</v>
      </c>
      <c r="L179" s="3">
        <v>17</v>
      </c>
      <c r="M179" s="3">
        <v>17.100000000000001</v>
      </c>
      <c r="N179" s="4">
        <f t="shared" si="5"/>
        <v>19.466666666666665</v>
      </c>
      <c r="P179" s="42">
        <f t="shared" si="4"/>
        <v>19.542857142857144</v>
      </c>
    </row>
    <row r="180" spans="1:16" x14ac:dyDescent="0.25">
      <c r="A180" s="12">
        <v>42182</v>
      </c>
      <c r="B180" s="3">
        <f>Giugno!B28</f>
        <v>14.4</v>
      </c>
      <c r="C180" s="3">
        <f>Giugno!C28</f>
        <v>28.6</v>
      </c>
      <c r="D180" s="3">
        <f>Giugno!D28</f>
        <v>15.9</v>
      </c>
      <c r="E180" s="3">
        <f>Giugno!E28</f>
        <v>20.5</v>
      </c>
      <c r="F180" s="3">
        <f>Giugno!F28</f>
        <v>0</v>
      </c>
      <c r="H180" s="3">
        <v>19.899999999999999</v>
      </c>
      <c r="I180" s="3">
        <v>22.7</v>
      </c>
      <c r="J180" s="3">
        <v>22.1</v>
      </c>
      <c r="K180" s="3">
        <v>22</v>
      </c>
      <c r="L180" s="3">
        <v>14.4</v>
      </c>
      <c r="M180" s="3">
        <v>18.5</v>
      </c>
      <c r="N180" s="4">
        <f t="shared" si="5"/>
        <v>19.933333333333334</v>
      </c>
      <c r="P180" s="42">
        <f t="shared" si="4"/>
        <v>20.014285714285716</v>
      </c>
    </row>
    <row r="181" spans="1:16" x14ac:dyDescent="0.25">
      <c r="A181" s="12">
        <v>42183</v>
      </c>
      <c r="B181" s="3">
        <f>Giugno!B29</f>
        <v>14.2</v>
      </c>
      <c r="C181" s="3">
        <f>Giugno!C29</f>
        <v>29.7</v>
      </c>
      <c r="D181" s="3">
        <f>Giugno!D29</f>
        <v>0</v>
      </c>
      <c r="E181" s="3">
        <f>Giugno!E29</f>
        <v>22.2</v>
      </c>
      <c r="F181" s="3">
        <f>Giugno!F29</f>
        <v>0</v>
      </c>
      <c r="H181" s="3">
        <v>21.8</v>
      </c>
      <c r="I181" s="3">
        <v>24.5</v>
      </c>
      <c r="J181" s="3">
        <v>23.9</v>
      </c>
      <c r="K181" s="3">
        <v>24.4</v>
      </c>
      <c r="L181" s="3">
        <v>14.1</v>
      </c>
      <c r="M181" s="3">
        <v>19.8</v>
      </c>
      <c r="N181" s="4">
        <f t="shared" si="5"/>
        <v>21.416666666666668</v>
      </c>
      <c r="P181" s="42">
        <f t="shared" si="4"/>
        <v>21.528571428571428</v>
      </c>
    </row>
    <row r="182" spans="1:16" x14ac:dyDescent="0.25">
      <c r="A182" s="12">
        <v>42184</v>
      </c>
      <c r="B182" s="3">
        <f>Giugno!B30</f>
        <v>16.399999999999999</v>
      </c>
      <c r="C182" s="3">
        <f>Giugno!C30</f>
        <v>28.5</v>
      </c>
      <c r="D182" s="3">
        <f>Giugno!D30</f>
        <v>0</v>
      </c>
      <c r="E182" s="3">
        <f>Giugno!E30</f>
        <v>22.2</v>
      </c>
      <c r="F182" s="3">
        <f>Giugno!F30</f>
        <v>0</v>
      </c>
      <c r="H182" s="3">
        <v>22.9</v>
      </c>
      <c r="I182" s="3">
        <v>23.7</v>
      </c>
      <c r="J182" s="3">
        <v>23.8</v>
      </c>
      <c r="K182" s="3">
        <v>24.6</v>
      </c>
      <c r="L182" s="3">
        <v>14.9</v>
      </c>
      <c r="M182" s="3">
        <v>17.5</v>
      </c>
      <c r="N182" s="4">
        <f t="shared" si="5"/>
        <v>21.233333333333334</v>
      </c>
      <c r="P182" s="42">
        <f t="shared" si="4"/>
        <v>21.371428571428574</v>
      </c>
    </row>
    <row r="183" spans="1:16" x14ac:dyDescent="0.25">
      <c r="A183" s="12">
        <v>42185</v>
      </c>
      <c r="B183" s="3">
        <f>Giugno!B31</f>
        <v>14.6</v>
      </c>
      <c r="C183" s="3">
        <f>Giugno!C31</f>
        <v>30.1</v>
      </c>
      <c r="D183" s="3">
        <f>Giugno!D31</f>
        <v>0</v>
      </c>
      <c r="E183" s="3">
        <f>Giugno!E31</f>
        <v>22.6</v>
      </c>
      <c r="F183" s="3">
        <f>Giugno!F31</f>
        <v>0</v>
      </c>
      <c r="H183" s="3">
        <v>21.8</v>
      </c>
      <c r="I183" s="3">
        <v>23.4</v>
      </c>
      <c r="J183" s="3">
        <v>21.9</v>
      </c>
      <c r="K183" s="3">
        <v>24.9</v>
      </c>
      <c r="L183" s="3">
        <v>17.8</v>
      </c>
      <c r="M183" s="3">
        <v>18.2</v>
      </c>
      <c r="N183" s="4">
        <f t="shared" si="5"/>
        <v>21.333333333333332</v>
      </c>
      <c r="P183" s="42">
        <f t="shared" si="4"/>
        <v>21.514285714285716</v>
      </c>
    </row>
    <row r="184" spans="1:16" x14ac:dyDescent="0.25">
      <c r="A184" s="12">
        <v>42186</v>
      </c>
      <c r="B184" s="3">
        <f>Luglio!B2</f>
        <v>17.2</v>
      </c>
      <c r="C184" s="3">
        <f>Luglio!C2</f>
        <v>31</v>
      </c>
      <c r="D184" s="3">
        <f>Luglio!D2</f>
        <v>0</v>
      </c>
      <c r="E184" s="3">
        <f>Luglio!E2</f>
        <v>24.3</v>
      </c>
      <c r="F184" s="3">
        <f>Luglio!F2</f>
        <v>0</v>
      </c>
      <c r="H184" s="3">
        <v>21.5</v>
      </c>
      <c r="I184" s="3">
        <v>23.1</v>
      </c>
      <c r="J184" s="3">
        <v>19.5</v>
      </c>
      <c r="K184" s="3">
        <v>24.9</v>
      </c>
      <c r="L184" s="3">
        <v>19</v>
      </c>
      <c r="M184" s="3">
        <v>18.2</v>
      </c>
      <c r="N184" s="4">
        <f t="shared" si="5"/>
        <v>21.033333333333335</v>
      </c>
      <c r="P184" s="42">
        <f t="shared" si="4"/>
        <v>21.5</v>
      </c>
    </row>
    <row r="185" spans="1:16" x14ac:dyDescent="0.25">
      <c r="A185" s="12">
        <v>42187</v>
      </c>
      <c r="B185" s="3">
        <f>Luglio!B3</f>
        <v>17.7</v>
      </c>
      <c r="C185" s="3">
        <f>Luglio!C3</f>
        <v>32.200000000000003</v>
      </c>
      <c r="D185" s="3">
        <f>Luglio!D3</f>
        <v>0</v>
      </c>
      <c r="E185" s="3">
        <f>Luglio!E3</f>
        <v>25</v>
      </c>
      <c r="F185" s="3">
        <f>Luglio!F3</f>
        <v>0</v>
      </c>
      <c r="H185" s="3">
        <v>20.9</v>
      </c>
      <c r="I185" s="3">
        <v>23</v>
      </c>
      <c r="J185" s="3">
        <v>17.399999999999999</v>
      </c>
      <c r="K185" s="3">
        <v>22.7</v>
      </c>
      <c r="L185" s="3">
        <v>20.5</v>
      </c>
      <c r="M185" s="3">
        <v>17</v>
      </c>
      <c r="N185" s="4">
        <f t="shared" si="5"/>
        <v>20.25</v>
      </c>
      <c r="P185" s="42">
        <f t="shared" si="4"/>
        <v>20.928571428571427</v>
      </c>
    </row>
    <row r="186" spans="1:16" x14ac:dyDescent="0.25">
      <c r="A186" s="12">
        <v>42188</v>
      </c>
      <c r="B186" s="3">
        <f>Luglio!B4</f>
        <v>18.5</v>
      </c>
      <c r="C186" s="3">
        <f>Luglio!C4</f>
        <v>33.200000000000003</v>
      </c>
      <c r="D186" s="3">
        <f>Luglio!D4</f>
        <v>19.2</v>
      </c>
      <c r="E186" s="3">
        <f>Luglio!E4</f>
        <v>23.5</v>
      </c>
      <c r="F186" s="3">
        <f>Luglio!F4</f>
        <v>0</v>
      </c>
      <c r="H186" s="3">
        <v>21.6</v>
      </c>
      <c r="I186" s="3">
        <v>24.4</v>
      </c>
      <c r="J186" s="3">
        <v>18.8</v>
      </c>
      <c r="K186" s="3">
        <v>21.5</v>
      </c>
      <c r="L186" s="3">
        <v>20.100000000000001</v>
      </c>
      <c r="M186" s="3">
        <v>18.7</v>
      </c>
      <c r="N186" s="4">
        <f t="shared" si="5"/>
        <v>20.85</v>
      </c>
      <c r="P186" s="42">
        <f t="shared" si="4"/>
        <v>21.228571428571428</v>
      </c>
    </row>
    <row r="187" spans="1:16" x14ac:dyDescent="0.25">
      <c r="A187" s="12">
        <v>42189</v>
      </c>
      <c r="B187" s="3">
        <f>Luglio!B5</f>
        <v>17.100000000000001</v>
      </c>
      <c r="C187" s="3">
        <f>Luglio!C5</f>
        <v>32.799999999999997</v>
      </c>
      <c r="D187" s="3">
        <f>Luglio!D5</f>
        <v>0.3</v>
      </c>
      <c r="E187" s="3">
        <f>Luglio!E5</f>
        <v>24.5</v>
      </c>
      <c r="F187" s="3">
        <f>Luglio!F5</f>
        <v>0</v>
      </c>
      <c r="H187" s="3">
        <v>22.5</v>
      </c>
      <c r="I187" s="3">
        <v>24.7</v>
      </c>
      <c r="J187" s="3">
        <v>20.5</v>
      </c>
      <c r="K187" s="3">
        <v>21.9</v>
      </c>
      <c r="L187" s="3">
        <v>20.9</v>
      </c>
      <c r="M187" s="3">
        <v>18.3</v>
      </c>
      <c r="N187" s="4">
        <f t="shared" si="5"/>
        <v>21.466666666666669</v>
      </c>
      <c r="P187" s="42">
        <f t="shared" si="4"/>
        <v>21.900000000000002</v>
      </c>
    </row>
    <row r="188" spans="1:16" x14ac:dyDescent="0.25">
      <c r="A188" s="12">
        <v>42190</v>
      </c>
      <c r="B188" s="3">
        <f>Luglio!B6</f>
        <v>18.2</v>
      </c>
      <c r="C188" s="3">
        <f>Luglio!C6</f>
        <v>34</v>
      </c>
      <c r="D188" s="3">
        <f>Luglio!D6</f>
        <v>5.7</v>
      </c>
      <c r="E188" s="3">
        <f>Luglio!E6</f>
        <v>25.1</v>
      </c>
      <c r="F188" s="3">
        <f>Luglio!F6</f>
        <v>0</v>
      </c>
      <c r="H188" s="3">
        <v>22.5</v>
      </c>
      <c r="I188" s="3">
        <v>23.8</v>
      </c>
      <c r="J188" s="3">
        <v>23</v>
      </c>
      <c r="K188" s="3">
        <v>22.8</v>
      </c>
      <c r="L188" s="3">
        <v>23.7</v>
      </c>
      <c r="M188" s="3">
        <v>20.7</v>
      </c>
      <c r="N188" s="4">
        <f t="shared" si="5"/>
        <v>22.75</v>
      </c>
      <c r="P188" s="42">
        <f t="shared" si="4"/>
        <v>23.085714285714285</v>
      </c>
    </row>
    <row r="189" spans="1:16" x14ac:dyDescent="0.25">
      <c r="A189" s="12">
        <v>42191</v>
      </c>
      <c r="B189" s="3">
        <f>Luglio!B7</f>
        <v>17.100000000000001</v>
      </c>
      <c r="C189" s="3">
        <f>Luglio!C7</f>
        <v>34.6</v>
      </c>
      <c r="D189" s="3">
        <f>Luglio!D7</f>
        <v>0</v>
      </c>
      <c r="E189" s="3">
        <f>Luglio!E7</f>
        <v>26.4</v>
      </c>
      <c r="F189" s="3">
        <f>Luglio!F7</f>
        <v>0</v>
      </c>
      <c r="H189" s="3">
        <v>22</v>
      </c>
      <c r="I189" s="3">
        <v>24</v>
      </c>
      <c r="J189" s="3">
        <v>23.2</v>
      </c>
      <c r="K189" s="3">
        <v>20.7</v>
      </c>
      <c r="L189" s="3">
        <v>22.5</v>
      </c>
      <c r="M189" s="3">
        <v>22.2</v>
      </c>
      <c r="N189" s="4">
        <f t="shared" si="5"/>
        <v>22.433333333333334</v>
      </c>
      <c r="P189" s="42">
        <f t="shared" si="4"/>
        <v>23</v>
      </c>
    </row>
    <row r="190" spans="1:16" x14ac:dyDescent="0.25">
      <c r="A190" s="12">
        <v>42192</v>
      </c>
      <c r="B190" s="3">
        <f>Luglio!B8</f>
        <v>21.5</v>
      </c>
      <c r="C190" s="3">
        <f>Luglio!C8</f>
        <v>33.799999999999997</v>
      </c>
      <c r="D190" s="3">
        <f>Luglio!D8</f>
        <v>0</v>
      </c>
      <c r="E190" s="3">
        <f>Luglio!E8</f>
        <v>27.5</v>
      </c>
      <c r="F190" s="3">
        <f>Luglio!F8</f>
        <v>0</v>
      </c>
      <c r="H190" s="3">
        <v>19.2</v>
      </c>
      <c r="I190" s="3">
        <v>22.4</v>
      </c>
      <c r="J190" s="3">
        <v>21.4</v>
      </c>
      <c r="K190" s="3">
        <v>21.9</v>
      </c>
      <c r="L190" s="3">
        <v>22</v>
      </c>
      <c r="M190" s="3">
        <v>21.9</v>
      </c>
      <c r="N190" s="4">
        <f t="shared" si="5"/>
        <v>21.466666666666665</v>
      </c>
      <c r="P190" s="42">
        <f t="shared" si="4"/>
        <v>22.328571428571426</v>
      </c>
    </row>
    <row r="191" spans="1:16" x14ac:dyDescent="0.25">
      <c r="A191" s="12">
        <v>42193</v>
      </c>
      <c r="B191" s="3">
        <f>Luglio!B9</f>
        <v>18.600000000000001</v>
      </c>
      <c r="C191" s="3">
        <f>Luglio!C9</f>
        <v>31.8</v>
      </c>
      <c r="D191" s="3">
        <f>Luglio!D9</f>
        <v>63</v>
      </c>
      <c r="E191" s="3">
        <f>Luglio!E9</f>
        <v>24.8</v>
      </c>
      <c r="F191" s="3">
        <f>Luglio!F9</f>
        <v>0</v>
      </c>
      <c r="H191" s="3">
        <v>19.399999999999999</v>
      </c>
      <c r="I191" s="3">
        <v>23.3</v>
      </c>
      <c r="J191" s="3">
        <v>22.8</v>
      </c>
      <c r="K191" s="3">
        <v>22.1</v>
      </c>
      <c r="L191" s="3">
        <v>22</v>
      </c>
      <c r="M191" s="3">
        <v>17.3</v>
      </c>
      <c r="N191" s="4">
        <f t="shared" si="5"/>
        <v>21.15</v>
      </c>
      <c r="P191" s="42">
        <f t="shared" si="4"/>
        <v>21.671428571428574</v>
      </c>
    </row>
    <row r="192" spans="1:16" x14ac:dyDescent="0.25">
      <c r="A192" s="12">
        <v>42194</v>
      </c>
      <c r="B192" s="3">
        <f>Luglio!B10</f>
        <v>18.399999999999999</v>
      </c>
      <c r="C192" s="3">
        <f>Luglio!C10</f>
        <v>29.4</v>
      </c>
      <c r="D192" s="3">
        <f>Luglio!D10</f>
        <v>0</v>
      </c>
      <c r="E192" s="3">
        <f>Luglio!E10</f>
        <v>23.8</v>
      </c>
      <c r="F192" s="3">
        <f>Luglio!F10</f>
        <v>0</v>
      </c>
      <c r="H192" s="3">
        <v>18</v>
      </c>
      <c r="I192" s="3">
        <v>23</v>
      </c>
      <c r="J192" s="3">
        <v>23.7</v>
      </c>
      <c r="K192" s="3">
        <v>22.6</v>
      </c>
      <c r="L192" s="3">
        <v>22.5</v>
      </c>
      <c r="M192" s="3">
        <v>18.8</v>
      </c>
      <c r="N192" s="4">
        <f t="shared" si="5"/>
        <v>21.433333333333337</v>
      </c>
      <c r="P192" s="42">
        <f t="shared" si="4"/>
        <v>21.771428571428572</v>
      </c>
    </row>
    <row r="193" spans="1:16" x14ac:dyDescent="0.25">
      <c r="A193" s="12">
        <v>42195</v>
      </c>
      <c r="B193" s="3">
        <f>Luglio!B11</f>
        <v>11.6</v>
      </c>
      <c r="C193" s="3">
        <f>Luglio!C11</f>
        <v>29.1</v>
      </c>
      <c r="D193" s="3">
        <f>Luglio!D11</f>
        <v>0</v>
      </c>
      <c r="E193" s="3">
        <f>Luglio!E11</f>
        <v>20.9</v>
      </c>
      <c r="F193" s="3">
        <f>Luglio!F11</f>
        <v>0</v>
      </c>
      <c r="H193" s="3">
        <v>18.2</v>
      </c>
      <c r="I193" s="3">
        <v>23.8</v>
      </c>
      <c r="J193" s="3">
        <v>24.8</v>
      </c>
      <c r="K193" s="3">
        <v>21.3</v>
      </c>
      <c r="L193" s="3">
        <v>20.9</v>
      </c>
      <c r="M193" s="3">
        <v>20.8</v>
      </c>
      <c r="N193" s="4">
        <f t="shared" si="5"/>
        <v>21.633333333333336</v>
      </c>
      <c r="P193" s="42">
        <f t="shared" si="4"/>
        <v>21.528571428571432</v>
      </c>
    </row>
    <row r="194" spans="1:16" x14ac:dyDescent="0.25">
      <c r="A194" s="12">
        <v>42196</v>
      </c>
      <c r="B194" s="3">
        <f>Luglio!B12</f>
        <v>14</v>
      </c>
      <c r="C194" s="3">
        <f>Luglio!C12</f>
        <v>31.1</v>
      </c>
      <c r="D194" s="3">
        <f>Luglio!D12</f>
        <v>0</v>
      </c>
      <c r="E194" s="3">
        <f>Luglio!E12</f>
        <v>22.4</v>
      </c>
      <c r="F194" s="3">
        <f>Luglio!F12</f>
        <v>0</v>
      </c>
      <c r="H194" s="3">
        <v>17.3</v>
      </c>
      <c r="I194" s="3">
        <v>24.8</v>
      </c>
      <c r="J194" s="3">
        <v>24</v>
      </c>
      <c r="K194" s="3">
        <v>22</v>
      </c>
      <c r="L194" s="3">
        <v>22.4</v>
      </c>
      <c r="M194" s="3">
        <v>20.5</v>
      </c>
      <c r="N194" s="4">
        <f t="shared" si="5"/>
        <v>21.833333333333332</v>
      </c>
      <c r="P194" s="42">
        <f t="shared" ref="P194:P257" si="6">AVERAGE(E194,I194,J194,K194,H194,M194,L194)</f>
        <v>21.914285714285715</v>
      </c>
    </row>
    <row r="195" spans="1:16" x14ac:dyDescent="0.25">
      <c r="A195" s="12">
        <v>42197</v>
      </c>
      <c r="B195" s="3">
        <f>Luglio!B13</f>
        <v>15.4</v>
      </c>
      <c r="C195" s="3">
        <f>Luglio!C13</f>
        <v>32.299999999999997</v>
      </c>
      <c r="D195" s="3">
        <f>Luglio!D13</f>
        <v>0</v>
      </c>
      <c r="E195" s="3">
        <f>Luglio!E13</f>
        <v>23.9</v>
      </c>
      <c r="F195" s="3">
        <f>Luglio!F13</f>
        <v>0</v>
      </c>
      <c r="H195" s="3">
        <v>19.600000000000001</v>
      </c>
      <c r="I195" s="3">
        <v>25.7</v>
      </c>
      <c r="J195" s="3">
        <v>24.4</v>
      </c>
      <c r="K195" s="3">
        <v>20.100000000000001</v>
      </c>
      <c r="L195" s="3">
        <v>22.6</v>
      </c>
      <c r="M195" s="3">
        <v>17.3</v>
      </c>
      <c r="N195" s="4">
        <f t="shared" ref="N195:N258" si="7">AVERAGE(H195:M195)</f>
        <v>21.616666666666664</v>
      </c>
      <c r="P195" s="42">
        <f t="shared" si="6"/>
        <v>21.942857142857143</v>
      </c>
    </row>
    <row r="196" spans="1:16" x14ac:dyDescent="0.25">
      <c r="A196" s="12">
        <v>42198</v>
      </c>
      <c r="B196" s="3">
        <f>Luglio!B14</f>
        <v>18.7</v>
      </c>
      <c r="C196" s="3">
        <f>Luglio!C14</f>
        <v>32.5</v>
      </c>
      <c r="D196" s="3">
        <f>Luglio!D14</f>
        <v>0</v>
      </c>
      <c r="E196" s="3">
        <f>Luglio!E14</f>
        <v>24.9</v>
      </c>
      <c r="F196" s="3">
        <f>Luglio!F14</f>
        <v>0</v>
      </c>
      <c r="H196" s="3">
        <v>22.5</v>
      </c>
      <c r="I196" s="3">
        <v>25.6</v>
      </c>
      <c r="J196" s="3">
        <v>22.2</v>
      </c>
      <c r="K196" s="3">
        <v>20.7</v>
      </c>
      <c r="L196" s="3">
        <v>22.4</v>
      </c>
      <c r="M196" s="3">
        <v>18.8</v>
      </c>
      <c r="N196" s="4">
        <f t="shared" si="7"/>
        <v>22.033333333333335</v>
      </c>
      <c r="P196" s="42">
        <f t="shared" si="6"/>
        <v>22.442857142857147</v>
      </c>
    </row>
    <row r="197" spans="1:16" x14ac:dyDescent="0.25">
      <c r="A197" s="12">
        <v>42199</v>
      </c>
      <c r="B197" s="3">
        <f>Luglio!B15</f>
        <v>17.2</v>
      </c>
      <c r="C197" s="3">
        <f>Luglio!C15</f>
        <v>32.9</v>
      </c>
      <c r="D197" s="3">
        <f>Luglio!D15</f>
        <v>0</v>
      </c>
      <c r="E197" s="3">
        <f>Luglio!E15</f>
        <v>25.2</v>
      </c>
      <c r="F197" s="3">
        <f>Luglio!F15</f>
        <v>0</v>
      </c>
      <c r="H197" s="3">
        <v>24.5</v>
      </c>
      <c r="I197" s="3">
        <v>26.1</v>
      </c>
      <c r="J197" s="3">
        <v>21.7</v>
      </c>
      <c r="K197" s="3">
        <v>20.5</v>
      </c>
      <c r="L197" s="3">
        <v>21.5</v>
      </c>
      <c r="M197" s="3">
        <v>19.2</v>
      </c>
      <c r="N197" s="4">
        <f t="shared" si="7"/>
        <v>22.25</v>
      </c>
      <c r="P197" s="42">
        <f t="shared" si="6"/>
        <v>22.671428571428571</v>
      </c>
    </row>
    <row r="198" spans="1:16" x14ac:dyDescent="0.25">
      <c r="A198" s="12">
        <v>42200</v>
      </c>
      <c r="B198" s="3">
        <f>Luglio!B16</f>
        <v>17.899999999999999</v>
      </c>
      <c r="C198" s="3">
        <f>Luglio!C16</f>
        <v>33.299999999999997</v>
      </c>
      <c r="D198" s="3">
        <f>Luglio!D16</f>
        <v>0</v>
      </c>
      <c r="E198" s="3">
        <f>Luglio!E16</f>
        <v>25.6</v>
      </c>
      <c r="F198" s="3">
        <f>Luglio!F16</f>
        <v>0</v>
      </c>
      <c r="H198" s="3">
        <v>23.4</v>
      </c>
      <c r="I198" s="3">
        <v>26.3</v>
      </c>
      <c r="J198" s="3">
        <v>22.4</v>
      </c>
      <c r="K198" s="3">
        <v>19.399999999999999</v>
      </c>
      <c r="L198" s="3">
        <v>22.4</v>
      </c>
      <c r="M198" s="3">
        <v>20.9</v>
      </c>
      <c r="N198" s="4">
        <f t="shared" si="7"/>
        <v>22.466666666666669</v>
      </c>
      <c r="P198" s="42">
        <f t="shared" si="6"/>
        <v>22.914285714285718</v>
      </c>
    </row>
    <row r="199" spans="1:16" x14ac:dyDescent="0.25">
      <c r="A199" s="12">
        <v>42201</v>
      </c>
      <c r="B199" s="3">
        <f>Luglio!B17</f>
        <v>20.6</v>
      </c>
      <c r="C199" s="3">
        <f>Luglio!C17</f>
        <v>34.5</v>
      </c>
      <c r="D199" s="3">
        <f>Luglio!D17</f>
        <v>0</v>
      </c>
      <c r="E199" s="3">
        <f>Luglio!E17</f>
        <v>26.7</v>
      </c>
      <c r="F199" s="3">
        <f>Luglio!F17</f>
        <v>0</v>
      </c>
      <c r="H199" s="3">
        <v>24.5</v>
      </c>
      <c r="I199" s="3">
        <v>26.2</v>
      </c>
      <c r="J199" s="3">
        <v>20.9</v>
      </c>
      <c r="K199" s="3">
        <v>20</v>
      </c>
      <c r="L199" s="3">
        <v>23.2</v>
      </c>
      <c r="M199" s="3">
        <v>22.8</v>
      </c>
      <c r="N199" s="4">
        <f t="shared" si="7"/>
        <v>22.933333333333334</v>
      </c>
      <c r="P199" s="42">
        <f t="shared" si="6"/>
        <v>23.471428571428568</v>
      </c>
    </row>
    <row r="200" spans="1:16" x14ac:dyDescent="0.25">
      <c r="A200" s="12">
        <v>42202</v>
      </c>
      <c r="B200" s="3">
        <f>Luglio!B18</f>
        <v>18.399999999999999</v>
      </c>
      <c r="C200" s="3">
        <f>Luglio!C18</f>
        <v>34.299999999999997</v>
      </c>
      <c r="D200" s="3">
        <f>Luglio!D18</f>
        <v>0</v>
      </c>
      <c r="E200" s="3">
        <f>Luglio!E18</f>
        <v>25.1</v>
      </c>
      <c r="F200" s="3">
        <f>Luglio!F18</f>
        <v>0</v>
      </c>
      <c r="H200" s="3">
        <v>20.8</v>
      </c>
      <c r="I200" s="3">
        <v>25.7</v>
      </c>
      <c r="J200" s="3">
        <v>18.399999999999999</v>
      </c>
      <c r="K200" s="3">
        <v>19.8</v>
      </c>
      <c r="L200" s="3">
        <v>23.5</v>
      </c>
      <c r="M200" s="3">
        <v>22.3</v>
      </c>
      <c r="N200" s="4">
        <f t="shared" si="7"/>
        <v>21.75</v>
      </c>
      <c r="P200" s="42">
        <f t="shared" si="6"/>
        <v>22.228571428571428</v>
      </c>
    </row>
    <row r="201" spans="1:16" x14ac:dyDescent="0.25">
      <c r="A201" s="12">
        <v>42203</v>
      </c>
      <c r="B201" s="3">
        <f>Luglio!B19</f>
        <v>15.8</v>
      </c>
      <c r="C201" s="3">
        <f>Luglio!C19</f>
        <v>35.299999999999997</v>
      </c>
      <c r="D201" s="3">
        <f>Luglio!D19</f>
        <v>0</v>
      </c>
      <c r="E201" s="3">
        <f>Luglio!E19</f>
        <v>25.8</v>
      </c>
      <c r="F201" s="3">
        <f>Luglio!F19</f>
        <v>0</v>
      </c>
      <c r="H201" s="3">
        <v>17.399999999999999</v>
      </c>
      <c r="I201" s="3">
        <v>24.6</v>
      </c>
      <c r="J201" s="3">
        <v>20.7</v>
      </c>
      <c r="K201" s="3">
        <v>21.3</v>
      </c>
      <c r="L201" s="3">
        <v>21.1</v>
      </c>
      <c r="M201" s="3">
        <v>23.2</v>
      </c>
      <c r="N201" s="4">
        <f t="shared" si="7"/>
        <v>21.383333333333329</v>
      </c>
      <c r="P201" s="42">
        <f t="shared" si="6"/>
        <v>22.014285714285712</v>
      </c>
    </row>
    <row r="202" spans="1:16" x14ac:dyDescent="0.25">
      <c r="A202" s="12">
        <v>42204</v>
      </c>
      <c r="B202" s="3">
        <f>Luglio!B20</f>
        <v>18.600000000000001</v>
      </c>
      <c r="C202" s="3">
        <f>Luglio!C20</f>
        <v>34.6</v>
      </c>
      <c r="D202" s="3">
        <f>Luglio!D20</f>
        <v>0</v>
      </c>
      <c r="E202" s="3">
        <f>Luglio!E20</f>
        <v>26.7</v>
      </c>
      <c r="F202" s="3">
        <f>Luglio!F20</f>
        <v>0</v>
      </c>
      <c r="H202" s="3">
        <v>18.899999999999999</v>
      </c>
      <c r="I202" s="3">
        <v>24.5</v>
      </c>
      <c r="J202" s="3">
        <v>16.899999999999999</v>
      </c>
      <c r="K202" s="3">
        <v>22.7</v>
      </c>
      <c r="L202" s="3">
        <v>22.4</v>
      </c>
      <c r="M202" s="3">
        <v>24.3</v>
      </c>
      <c r="N202" s="4">
        <f t="shared" si="7"/>
        <v>21.616666666666671</v>
      </c>
      <c r="P202" s="42">
        <f t="shared" si="6"/>
        <v>22.342857142857145</v>
      </c>
    </row>
    <row r="203" spans="1:16" x14ac:dyDescent="0.25">
      <c r="A203" s="12">
        <v>42205</v>
      </c>
      <c r="B203" s="3">
        <f>Luglio!B21</f>
        <v>17.600000000000001</v>
      </c>
      <c r="C203" s="3">
        <f>Luglio!C21</f>
        <v>34.5</v>
      </c>
      <c r="D203" s="3">
        <f>Luglio!D21</f>
        <v>0</v>
      </c>
      <c r="E203" s="3">
        <f>Luglio!E21</f>
        <v>25.3</v>
      </c>
      <c r="F203" s="3">
        <f>Luglio!F21</f>
        <v>0</v>
      </c>
      <c r="H203" s="3">
        <v>19.5</v>
      </c>
      <c r="I203" s="3">
        <v>24.6</v>
      </c>
      <c r="J203" s="3">
        <v>18.2</v>
      </c>
      <c r="K203" s="3">
        <v>22.6</v>
      </c>
      <c r="L203" s="3">
        <v>21.6</v>
      </c>
      <c r="M203" s="3">
        <v>23.1</v>
      </c>
      <c r="N203" s="4">
        <f t="shared" si="7"/>
        <v>21.599999999999998</v>
      </c>
      <c r="P203" s="42">
        <f t="shared" si="6"/>
        <v>22.12857142857143</v>
      </c>
    </row>
    <row r="204" spans="1:16" x14ac:dyDescent="0.25">
      <c r="A204" s="12">
        <v>42206</v>
      </c>
      <c r="B204" s="3">
        <f>Luglio!B22</f>
        <v>18</v>
      </c>
      <c r="C204" s="3">
        <f>Luglio!C22</f>
        <v>35.1</v>
      </c>
      <c r="D204" s="3">
        <f>Luglio!D22</f>
        <v>0</v>
      </c>
      <c r="E204" s="3">
        <f>Luglio!E22</f>
        <v>26.3</v>
      </c>
      <c r="F204" s="3">
        <f>Luglio!F22</f>
        <v>0</v>
      </c>
      <c r="H204" s="3">
        <v>21.5</v>
      </c>
      <c r="I204" s="3">
        <v>25.7</v>
      </c>
      <c r="J204" s="3">
        <v>17</v>
      </c>
      <c r="K204" s="3">
        <v>19.3</v>
      </c>
      <c r="L204" s="3">
        <v>23.3</v>
      </c>
      <c r="M204" s="3">
        <v>18.5</v>
      </c>
      <c r="N204" s="4">
        <f t="shared" si="7"/>
        <v>20.883333333333333</v>
      </c>
      <c r="P204" s="42">
        <f t="shared" si="6"/>
        <v>21.657142857142862</v>
      </c>
    </row>
    <row r="205" spans="1:16" x14ac:dyDescent="0.25">
      <c r="A205" s="12">
        <v>42207</v>
      </c>
      <c r="B205" s="3">
        <f>Luglio!B23</f>
        <v>20</v>
      </c>
      <c r="C205" s="3">
        <f>Luglio!C23</f>
        <v>35.799999999999997</v>
      </c>
      <c r="D205" s="3">
        <f>Luglio!D23</f>
        <v>0</v>
      </c>
      <c r="E205" s="3">
        <f>Luglio!E23</f>
        <v>26.8</v>
      </c>
      <c r="F205" s="3">
        <f>Luglio!F23</f>
        <v>0</v>
      </c>
      <c r="H205" s="3">
        <v>22.7</v>
      </c>
      <c r="I205" s="3">
        <v>25.5</v>
      </c>
      <c r="J205" s="3">
        <v>18.100000000000001</v>
      </c>
      <c r="K205" s="3">
        <v>17.3</v>
      </c>
      <c r="L205" s="3">
        <v>23.4</v>
      </c>
      <c r="M205" s="3">
        <v>20.5</v>
      </c>
      <c r="N205" s="4">
        <f t="shared" si="7"/>
        <v>21.25</v>
      </c>
      <c r="P205" s="42">
        <f t="shared" si="6"/>
        <v>22.042857142857144</v>
      </c>
    </row>
    <row r="206" spans="1:16" x14ac:dyDescent="0.25">
      <c r="A206" s="12">
        <v>42208</v>
      </c>
      <c r="B206" s="3">
        <f>Luglio!B24</f>
        <v>17.600000000000001</v>
      </c>
      <c r="C206" s="3">
        <f>Luglio!C24</f>
        <v>34.799999999999997</v>
      </c>
      <c r="D206" s="3">
        <f>Luglio!D24</f>
        <v>3</v>
      </c>
      <c r="E206" s="3">
        <f>Luglio!E24</f>
        <v>24.4</v>
      </c>
      <c r="F206" s="3">
        <f>Luglio!F24</f>
        <v>0</v>
      </c>
      <c r="H206" s="3">
        <v>23.4</v>
      </c>
      <c r="I206" s="3">
        <v>22.5</v>
      </c>
      <c r="J206" s="3">
        <v>16.899999999999999</v>
      </c>
      <c r="K206" s="3">
        <v>16.2</v>
      </c>
      <c r="L206" s="3">
        <v>23.8</v>
      </c>
      <c r="M206" s="3">
        <v>19.8</v>
      </c>
      <c r="N206" s="4">
        <f t="shared" si="7"/>
        <v>20.433333333333334</v>
      </c>
      <c r="P206" s="42">
        <f t="shared" si="6"/>
        <v>21</v>
      </c>
    </row>
    <row r="207" spans="1:16" x14ac:dyDescent="0.25">
      <c r="A207" s="12">
        <v>42209</v>
      </c>
      <c r="B207" s="3">
        <f>Luglio!B25</f>
        <v>18.600000000000001</v>
      </c>
      <c r="C207" s="3">
        <f>Luglio!C25</f>
        <v>30.8</v>
      </c>
      <c r="D207" s="3">
        <f>Luglio!D25</f>
        <v>0.3</v>
      </c>
      <c r="E207" s="3">
        <f>Luglio!E25</f>
        <v>23.4</v>
      </c>
      <c r="F207" s="3">
        <f>Luglio!F25</f>
        <v>0</v>
      </c>
      <c r="H207" s="3">
        <v>23.7</v>
      </c>
      <c r="I207" s="3">
        <v>22.9</v>
      </c>
      <c r="J207" s="3">
        <v>17.2</v>
      </c>
      <c r="K207" s="3">
        <v>19.5</v>
      </c>
      <c r="L207" s="3">
        <v>22.9</v>
      </c>
      <c r="M207" s="3">
        <v>19.100000000000001</v>
      </c>
      <c r="N207" s="4">
        <f t="shared" si="7"/>
        <v>20.883333333333329</v>
      </c>
      <c r="P207" s="42">
        <f t="shared" si="6"/>
        <v>21.242857142857144</v>
      </c>
    </row>
    <row r="208" spans="1:16" x14ac:dyDescent="0.25">
      <c r="A208" s="12">
        <v>42210</v>
      </c>
      <c r="B208" s="3">
        <f>Luglio!B26</f>
        <v>17.600000000000001</v>
      </c>
      <c r="C208" s="3">
        <f>Luglio!C26</f>
        <v>31.1</v>
      </c>
      <c r="D208" s="3">
        <f>Luglio!D26</f>
        <v>10.5</v>
      </c>
      <c r="E208" s="3">
        <f>Luglio!E26</f>
        <v>22.1</v>
      </c>
      <c r="F208" s="3">
        <f>Luglio!F26</f>
        <v>0</v>
      </c>
      <c r="H208" s="3">
        <v>21.4</v>
      </c>
      <c r="I208" s="3">
        <v>22.1</v>
      </c>
      <c r="J208" s="3">
        <v>15.5</v>
      </c>
      <c r="K208" s="3">
        <v>21</v>
      </c>
      <c r="L208" s="3">
        <v>23.8</v>
      </c>
      <c r="M208" s="3">
        <v>20.7</v>
      </c>
      <c r="N208" s="4">
        <f t="shared" si="7"/>
        <v>20.75</v>
      </c>
      <c r="P208" s="42">
        <f t="shared" si="6"/>
        <v>20.942857142857143</v>
      </c>
    </row>
    <row r="209" spans="1:16" x14ac:dyDescent="0.25">
      <c r="A209" s="12">
        <v>42211</v>
      </c>
      <c r="B209" s="3">
        <f>Luglio!B27</f>
        <v>15</v>
      </c>
      <c r="C209" s="3">
        <f>Luglio!C27</f>
        <v>29.9</v>
      </c>
      <c r="D209" s="3">
        <f>Luglio!D27</f>
        <v>0</v>
      </c>
      <c r="E209" s="3">
        <f>Luglio!E27</f>
        <v>22.5</v>
      </c>
      <c r="F209" s="3">
        <f>Luglio!F27</f>
        <v>0</v>
      </c>
      <c r="H209" s="3">
        <v>20.399999999999999</v>
      </c>
      <c r="I209" s="3">
        <v>18.5</v>
      </c>
      <c r="J209" s="3">
        <v>17.899999999999999</v>
      </c>
      <c r="K209" s="3">
        <v>21.9</v>
      </c>
      <c r="L209" s="3">
        <v>24</v>
      </c>
      <c r="M209" s="3">
        <v>18</v>
      </c>
      <c r="N209" s="4">
        <f t="shared" si="7"/>
        <v>20.116666666666664</v>
      </c>
      <c r="P209" s="42">
        <f t="shared" si="6"/>
        <v>20.457142857142856</v>
      </c>
    </row>
    <row r="210" spans="1:16" x14ac:dyDescent="0.25">
      <c r="A210" s="12">
        <v>42212</v>
      </c>
      <c r="B210" s="3">
        <f>Luglio!B28</f>
        <v>18.3</v>
      </c>
      <c r="C210" s="3">
        <f>Luglio!C28</f>
        <v>30.9</v>
      </c>
      <c r="D210" s="3">
        <f>Luglio!D28</f>
        <v>9.9</v>
      </c>
      <c r="E210" s="3">
        <f>Luglio!E28</f>
        <v>23.4</v>
      </c>
      <c r="F210" s="3">
        <f>Luglio!F28</f>
        <v>0</v>
      </c>
      <c r="H210" s="3">
        <v>22.5</v>
      </c>
      <c r="I210" s="3">
        <v>19.100000000000001</v>
      </c>
      <c r="J210" s="3">
        <v>18.2</v>
      </c>
      <c r="K210" s="3">
        <v>23.9</v>
      </c>
      <c r="L210" s="3">
        <v>26</v>
      </c>
      <c r="M210" s="3">
        <v>20.3</v>
      </c>
      <c r="N210" s="4">
        <f t="shared" si="7"/>
        <v>21.666666666666668</v>
      </c>
      <c r="P210" s="42">
        <f t="shared" si="6"/>
        <v>21.914285714285711</v>
      </c>
    </row>
    <row r="211" spans="1:16" x14ac:dyDescent="0.25">
      <c r="A211" s="12">
        <v>42213</v>
      </c>
      <c r="B211" s="3">
        <f>Luglio!B29</f>
        <v>15.9</v>
      </c>
      <c r="C211" s="3">
        <f>Luglio!C29</f>
        <v>30.6</v>
      </c>
      <c r="D211" s="3">
        <f>Luglio!D29</f>
        <v>0</v>
      </c>
      <c r="E211" s="3">
        <f>Luglio!E29</f>
        <v>22.9</v>
      </c>
      <c r="F211" s="3">
        <f>Luglio!F29</f>
        <v>0</v>
      </c>
      <c r="H211" s="3">
        <v>23.1</v>
      </c>
      <c r="I211" s="3">
        <v>19.8</v>
      </c>
      <c r="J211" s="3">
        <v>18</v>
      </c>
      <c r="K211" s="3">
        <v>22.9</v>
      </c>
      <c r="L211" s="3">
        <v>26.3</v>
      </c>
      <c r="M211" s="3">
        <v>21.3</v>
      </c>
      <c r="N211" s="4">
        <f t="shared" si="7"/>
        <v>21.900000000000002</v>
      </c>
      <c r="P211" s="42">
        <f t="shared" si="6"/>
        <v>22.042857142857141</v>
      </c>
    </row>
    <row r="212" spans="1:16" x14ac:dyDescent="0.25">
      <c r="A212" s="12">
        <v>42214</v>
      </c>
      <c r="B212" s="3">
        <f>Luglio!B30</f>
        <v>19.3</v>
      </c>
      <c r="C212" s="3">
        <f>Luglio!C30</f>
        <v>29.3</v>
      </c>
      <c r="D212" s="3">
        <f>Luglio!D30</f>
        <v>10.5</v>
      </c>
      <c r="E212" s="3">
        <f>Luglio!E30</f>
        <v>23</v>
      </c>
      <c r="F212" s="3">
        <f>Luglio!F30</f>
        <v>0</v>
      </c>
      <c r="H212" s="3">
        <v>23.4</v>
      </c>
      <c r="I212" s="3">
        <v>16.8</v>
      </c>
      <c r="J212" s="3">
        <v>19.3</v>
      </c>
      <c r="K212" s="3">
        <v>23.7</v>
      </c>
      <c r="L212" s="3">
        <v>19.100000000000001</v>
      </c>
      <c r="M212" s="3">
        <v>19.2</v>
      </c>
      <c r="N212" s="4">
        <f t="shared" si="7"/>
        <v>20.250000000000004</v>
      </c>
      <c r="P212" s="42">
        <f t="shared" si="6"/>
        <v>20.642857142857142</v>
      </c>
    </row>
    <row r="213" spans="1:16" x14ac:dyDescent="0.25">
      <c r="A213" s="12">
        <v>42215</v>
      </c>
      <c r="B213" s="3">
        <f>Luglio!B31</f>
        <v>17.5</v>
      </c>
      <c r="C213" s="3">
        <f>Luglio!C31</f>
        <v>28.8</v>
      </c>
      <c r="D213" s="3">
        <f>Luglio!D31</f>
        <v>0.6</v>
      </c>
      <c r="E213" s="3">
        <f>Luglio!E31</f>
        <v>22</v>
      </c>
      <c r="F213" s="3">
        <f>Luglio!F31</f>
        <v>0</v>
      </c>
      <c r="H213" s="3">
        <v>24.6</v>
      </c>
      <c r="I213" s="3">
        <v>17.3</v>
      </c>
      <c r="J213" s="3">
        <v>19.2</v>
      </c>
      <c r="K213" s="3">
        <v>21.3</v>
      </c>
      <c r="L213" s="3">
        <v>19.899999999999999</v>
      </c>
      <c r="M213" s="3">
        <v>18.3</v>
      </c>
      <c r="N213" s="4">
        <f t="shared" si="7"/>
        <v>20.100000000000001</v>
      </c>
      <c r="P213" s="42">
        <f t="shared" si="6"/>
        <v>20.37142857142857</v>
      </c>
    </row>
    <row r="214" spans="1:16" x14ac:dyDescent="0.25">
      <c r="A214" s="12">
        <v>42216</v>
      </c>
      <c r="B214" s="3">
        <f>Luglio!B32</f>
        <v>16.899999999999999</v>
      </c>
      <c r="C214" s="3">
        <f>Luglio!C32</f>
        <v>27.5</v>
      </c>
      <c r="D214" s="3">
        <f>Luglio!D32</f>
        <v>0</v>
      </c>
      <c r="E214" s="3">
        <f>Luglio!E32</f>
        <v>22</v>
      </c>
      <c r="F214" s="3">
        <f>Luglio!F32</f>
        <v>0</v>
      </c>
      <c r="H214" s="3">
        <v>20.100000000000001</v>
      </c>
      <c r="I214" s="3">
        <v>18.8</v>
      </c>
      <c r="J214" s="3">
        <v>19.7</v>
      </c>
      <c r="K214" s="3">
        <v>21.5</v>
      </c>
      <c r="L214" s="3">
        <v>21.5</v>
      </c>
      <c r="M214" s="3">
        <v>21.2</v>
      </c>
      <c r="N214" s="4">
        <f t="shared" si="7"/>
        <v>20.466666666666669</v>
      </c>
      <c r="P214" s="42">
        <f t="shared" si="6"/>
        <v>20.685714285714287</v>
      </c>
    </row>
    <row r="215" spans="1:16" x14ac:dyDescent="0.25">
      <c r="A215" s="12">
        <v>42217</v>
      </c>
      <c r="B215" s="3">
        <f>Agosto!B2</f>
        <v>15.9</v>
      </c>
      <c r="C215" s="3">
        <f>Agosto!C2</f>
        <v>20.9</v>
      </c>
      <c r="D215" s="3">
        <f>Agosto!D2</f>
        <v>26.1</v>
      </c>
      <c r="E215" s="3">
        <f>Agosto!E2</f>
        <v>18.2</v>
      </c>
      <c r="F215" s="3">
        <f>Agosto!F2</f>
        <v>0</v>
      </c>
      <c r="H215" s="3">
        <v>23.5</v>
      </c>
      <c r="I215" s="3">
        <v>23.2</v>
      </c>
      <c r="J215" s="3">
        <v>21.5</v>
      </c>
      <c r="K215" s="3">
        <v>22.2</v>
      </c>
      <c r="L215" s="3">
        <v>23.1</v>
      </c>
      <c r="M215" s="3">
        <v>21</v>
      </c>
      <c r="N215" s="4">
        <f t="shared" si="7"/>
        <v>22.416666666666668</v>
      </c>
      <c r="P215" s="42">
        <f t="shared" si="6"/>
        <v>21.814285714285713</v>
      </c>
    </row>
    <row r="216" spans="1:16" x14ac:dyDescent="0.25">
      <c r="A216" s="12">
        <v>42218</v>
      </c>
      <c r="B216" s="3">
        <f>Agosto!B3</f>
        <v>15.7</v>
      </c>
      <c r="C216" s="3">
        <f>Agosto!C3</f>
        <v>28.6</v>
      </c>
      <c r="D216" s="3">
        <f>Agosto!D3</f>
        <v>0.6</v>
      </c>
      <c r="E216" s="3">
        <f>Agosto!E3</f>
        <v>21</v>
      </c>
      <c r="F216" s="3">
        <f>Agosto!F3</f>
        <v>0</v>
      </c>
      <c r="H216" s="3">
        <v>23.7</v>
      </c>
      <c r="I216" s="3">
        <v>22.8</v>
      </c>
      <c r="J216" s="3">
        <v>23.5</v>
      </c>
      <c r="K216" s="3">
        <v>23.6</v>
      </c>
      <c r="L216" s="3">
        <v>24</v>
      </c>
      <c r="M216" s="3">
        <v>19.2</v>
      </c>
      <c r="N216" s="4">
        <f t="shared" si="7"/>
        <v>22.799999999999997</v>
      </c>
      <c r="P216" s="42">
        <f t="shared" si="6"/>
        <v>22.542857142857144</v>
      </c>
    </row>
    <row r="217" spans="1:16" x14ac:dyDescent="0.25">
      <c r="A217" s="12">
        <v>42219</v>
      </c>
      <c r="B217" s="3">
        <f>Agosto!B4</f>
        <v>16.2</v>
      </c>
      <c r="C217" s="3">
        <f>Agosto!C4</f>
        <v>31.1</v>
      </c>
      <c r="D217" s="3">
        <f>Agosto!D4</f>
        <v>0</v>
      </c>
      <c r="E217" s="3">
        <f>Agosto!E4</f>
        <v>23</v>
      </c>
      <c r="F217" s="3">
        <f>Agosto!F4</f>
        <v>0</v>
      </c>
      <c r="H217" s="3">
        <v>18.2</v>
      </c>
      <c r="I217" s="3">
        <v>21</v>
      </c>
      <c r="J217" s="3">
        <v>22.9</v>
      </c>
      <c r="K217" s="3">
        <v>24.1</v>
      </c>
      <c r="L217" s="3">
        <v>24.8</v>
      </c>
      <c r="M217" s="3">
        <v>18.7</v>
      </c>
      <c r="N217" s="4">
        <f t="shared" si="7"/>
        <v>21.616666666666664</v>
      </c>
      <c r="P217" s="42">
        <f t="shared" si="6"/>
        <v>21.814285714285717</v>
      </c>
    </row>
    <row r="218" spans="1:16" x14ac:dyDescent="0.25">
      <c r="A218" s="12">
        <v>42220</v>
      </c>
      <c r="B218" s="3">
        <f>Agosto!B5</f>
        <v>17.5</v>
      </c>
      <c r="C218" s="3">
        <f>Agosto!C5</f>
        <v>32.4</v>
      </c>
      <c r="D218" s="3">
        <f>Agosto!D5</f>
        <v>0</v>
      </c>
      <c r="E218" s="3">
        <f>Agosto!E5</f>
        <v>24.3</v>
      </c>
      <c r="F218" s="3">
        <f>Agosto!F5</f>
        <v>0</v>
      </c>
      <c r="H218" s="3">
        <v>20.3</v>
      </c>
      <c r="I218" s="3">
        <v>19.100000000000001</v>
      </c>
      <c r="J218" s="3">
        <v>21.2</v>
      </c>
      <c r="K218" s="3">
        <v>23.2</v>
      </c>
      <c r="L218" s="3">
        <v>25.3</v>
      </c>
      <c r="M218" s="3">
        <v>20.3</v>
      </c>
      <c r="N218" s="4">
        <f t="shared" si="7"/>
        <v>21.566666666666666</v>
      </c>
      <c r="P218" s="42">
        <f t="shared" si="6"/>
        <v>21.957142857142859</v>
      </c>
    </row>
    <row r="219" spans="1:16" x14ac:dyDescent="0.25">
      <c r="A219" s="12">
        <v>42221</v>
      </c>
      <c r="B219" s="3">
        <f>Agosto!B6</f>
        <v>16.7</v>
      </c>
      <c r="C219" s="3">
        <f>Agosto!C6</f>
        <v>33.4</v>
      </c>
      <c r="D219" s="3">
        <f>Agosto!D6</f>
        <v>0</v>
      </c>
      <c r="E219" s="3">
        <f>Agosto!E6</f>
        <v>24.8</v>
      </c>
      <c r="F219" s="3">
        <f>Agosto!F6</f>
        <v>0</v>
      </c>
      <c r="H219" s="3">
        <v>21.7</v>
      </c>
      <c r="I219" s="3">
        <v>16.3</v>
      </c>
      <c r="J219" s="3">
        <v>20.5</v>
      </c>
      <c r="K219" s="3">
        <v>23.4</v>
      </c>
      <c r="L219" s="3">
        <v>25.4</v>
      </c>
      <c r="M219" s="3">
        <v>21.1</v>
      </c>
      <c r="N219" s="4">
        <f t="shared" si="7"/>
        <v>21.400000000000002</v>
      </c>
      <c r="P219" s="42">
        <f t="shared" si="6"/>
        <v>21.88571428571429</v>
      </c>
    </row>
    <row r="220" spans="1:16" x14ac:dyDescent="0.25">
      <c r="A220" s="12">
        <v>42222</v>
      </c>
      <c r="B220" s="3">
        <f>Agosto!B7</f>
        <v>18.100000000000001</v>
      </c>
      <c r="C220" s="3">
        <f>Agosto!C7</f>
        <v>34.5</v>
      </c>
      <c r="D220" s="3">
        <f>Agosto!D7</f>
        <v>0</v>
      </c>
      <c r="E220" s="3">
        <f>Agosto!E7</f>
        <v>26</v>
      </c>
      <c r="F220" s="3">
        <f>Agosto!F7</f>
        <v>0</v>
      </c>
      <c r="H220" s="3">
        <v>23.3</v>
      </c>
      <c r="I220" s="3">
        <v>18.100000000000001</v>
      </c>
      <c r="J220" s="3">
        <v>21.8</v>
      </c>
      <c r="K220" s="3">
        <v>21.2</v>
      </c>
      <c r="L220" s="3">
        <v>25.4</v>
      </c>
      <c r="M220" s="3">
        <v>20</v>
      </c>
      <c r="N220" s="4">
        <f t="shared" si="7"/>
        <v>21.633333333333336</v>
      </c>
      <c r="P220" s="42">
        <f t="shared" si="6"/>
        <v>22.25714285714286</v>
      </c>
    </row>
    <row r="221" spans="1:16" x14ac:dyDescent="0.25">
      <c r="A221" s="12">
        <v>42223</v>
      </c>
      <c r="B221" s="3">
        <f>Agosto!B8</f>
        <v>18.5</v>
      </c>
      <c r="C221" s="3">
        <f>Agosto!C8</f>
        <v>35</v>
      </c>
      <c r="D221" s="3">
        <f>Agosto!D8</f>
        <v>0</v>
      </c>
      <c r="E221" s="3">
        <f>Agosto!E8</f>
        <v>26.8</v>
      </c>
      <c r="F221" s="3">
        <f>Agosto!F8</f>
        <v>0</v>
      </c>
      <c r="H221" s="3">
        <v>24.3</v>
      </c>
      <c r="I221" s="3">
        <v>18.899999999999999</v>
      </c>
      <c r="J221" s="3">
        <v>20.6</v>
      </c>
      <c r="K221" s="3">
        <v>21.6</v>
      </c>
      <c r="L221" s="3">
        <v>23.7</v>
      </c>
      <c r="M221" s="3">
        <v>20.399999999999999</v>
      </c>
      <c r="N221" s="4">
        <f t="shared" si="7"/>
        <v>21.583333333333332</v>
      </c>
      <c r="P221" s="42">
        <f t="shared" si="6"/>
        <v>22.328571428571426</v>
      </c>
    </row>
    <row r="222" spans="1:16" x14ac:dyDescent="0.25">
      <c r="A222" s="12">
        <v>42224</v>
      </c>
      <c r="B222" s="3">
        <f>Agosto!B9</f>
        <v>19.600000000000001</v>
      </c>
      <c r="C222" s="3">
        <f>Agosto!C9</f>
        <v>33.799999999999997</v>
      </c>
      <c r="D222" s="3">
        <f>Agosto!D9</f>
        <v>1.2</v>
      </c>
      <c r="E222" s="3">
        <f>Agosto!E9</f>
        <v>24.6</v>
      </c>
      <c r="F222" s="3">
        <f>Agosto!F9</f>
        <v>0</v>
      </c>
      <c r="H222" s="3">
        <v>22.7</v>
      </c>
      <c r="I222" s="3">
        <v>19.649999999999999</v>
      </c>
      <c r="J222" s="3">
        <v>21.9</v>
      </c>
      <c r="K222" s="3">
        <v>21.6</v>
      </c>
      <c r="L222" s="3">
        <v>20.399999999999999</v>
      </c>
      <c r="M222" s="3">
        <v>21.2</v>
      </c>
      <c r="N222" s="4">
        <f t="shared" si="7"/>
        <v>21.241666666666667</v>
      </c>
      <c r="P222" s="42">
        <f t="shared" si="6"/>
        <v>21.721428571428572</v>
      </c>
    </row>
    <row r="223" spans="1:16" x14ac:dyDescent="0.25">
      <c r="A223" s="12">
        <v>42225</v>
      </c>
      <c r="B223" s="3">
        <f>Agosto!B10</f>
        <v>16.399999999999999</v>
      </c>
      <c r="C223" s="3">
        <f>Agosto!C10</f>
        <v>34.299999999999997</v>
      </c>
      <c r="D223" s="3">
        <f>Agosto!D10</f>
        <v>29.2</v>
      </c>
      <c r="E223" s="3">
        <f>Agosto!E10</f>
        <v>22.5</v>
      </c>
      <c r="F223" s="3">
        <f>Agosto!F10</f>
        <v>0</v>
      </c>
      <c r="H223" s="3">
        <v>22.3</v>
      </c>
      <c r="I223" s="3">
        <v>21.45</v>
      </c>
      <c r="J223" s="3">
        <v>19.8</v>
      </c>
      <c r="K223" s="3">
        <v>21.1</v>
      </c>
      <c r="L223" s="3">
        <v>20.100000000000001</v>
      </c>
      <c r="M223" s="3">
        <v>20.6</v>
      </c>
      <c r="N223" s="4">
        <f t="shared" si="7"/>
        <v>20.891666666666666</v>
      </c>
      <c r="P223" s="42">
        <f t="shared" si="6"/>
        <v>21.12142857142857</v>
      </c>
    </row>
    <row r="224" spans="1:16" x14ac:dyDescent="0.25">
      <c r="A224" s="12">
        <v>42226</v>
      </c>
      <c r="B224" s="3">
        <f>Agosto!B11</f>
        <v>16.600000000000001</v>
      </c>
      <c r="C224" s="3">
        <f>Agosto!C11</f>
        <v>29.9</v>
      </c>
      <c r="D224" s="3">
        <f>Agosto!D11</f>
        <v>0.3</v>
      </c>
      <c r="E224" s="3">
        <f>Agosto!E11</f>
        <v>22.8</v>
      </c>
      <c r="F224" s="3">
        <f>Agosto!F11</f>
        <v>0</v>
      </c>
      <c r="H224" s="3">
        <v>20</v>
      </c>
      <c r="I224" s="3">
        <v>22.25</v>
      </c>
      <c r="J224" s="3">
        <v>17.899999999999999</v>
      </c>
      <c r="K224" s="3">
        <v>20.6</v>
      </c>
      <c r="L224" s="3">
        <v>20.6</v>
      </c>
      <c r="M224" s="3">
        <v>22.5</v>
      </c>
      <c r="N224" s="4">
        <f t="shared" si="7"/>
        <v>20.641666666666666</v>
      </c>
      <c r="P224" s="42">
        <f t="shared" si="6"/>
        <v>20.95</v>
      </c>
    </row>
    <row r="225" spans="1:16" x14ac:dyDescent="0.25">
      <c r="A225" s="12">
        <v>42227</v>
      </c>
      <c r="B225" s="3">
        <f>Agosto!B12</f>
        <v>15.8</v>
      </c>
      <c r="C225" s="3">
        <f>Agosto!C12</f>
        <v>32.6</v>
      </c>
      <c r="D225" s="3">
        <f>Agosto!D12</f>
        <v>0</v>
      </c>
      <c r="E225" s="3">
        <f>Agosto!E12</f>
        <v>23.6</v>
      </c>
      <c r="F225" s="3">
        <f>Agosto!F12</f>
        <v>0</v>
      </c>
      <c r="H225" s="3">
        <v>21.8</v>
      </c>
      <c r="I225" s="3">
        <v>22</v>
      </c>
      <c r="J225" s="3">
        <v>17.899999999999999</v>
      </c>
      <c r="K225" s="3">
        <v>20.399999999999999</v>
      </c>
      <c r="L225" s="3">
        <v>19.899999999999999</v>
      </c>
      <c r="M225" s="3">
        <v>23.2</v>
      </c>
      <c r="N225" s="4">
        <f t="shared" si="7"/>
        <v>20.866666666666667</v>
      </c>
      <c r="P225" s="42">
        <f t="shared" si="6"/>
        <v>21.25714285714286</v>
      </c>
    </row>
    <row r="226" spans="1:16" x14ac:dyDescent="0.25">
      <c r="A226" s="12">
        <v>42228</v>
      </c>
      <c r="B226" s="3">
        <f>Agosto!B13</f>
        <v>16.100000000000001</v>
      </c>
      <c r="C226" s="3">
        <f>Agosto!C13</f>
        <v>33.700000000000003</v>
      </c>
      <c r="D226" s="3">
        <f>Agosto!D13</f>
        <v>0</v>
      </c>
      <c r="E226" s="3">
        <f>Agosto!E13</f>
        <v>24.4</v>
      </c>
      <c r="F226" s="3">
        <f>Agosto!F13</f>
        <v>0</v>
      </c>
      <c r="H226" s="3">
        <v>22.5</v>
      </c>
      <c r="I226" s="3">
        <v>20.9</v>
      </c>
      <c r="J226" s="3">
        <v>19.5</v>
      </c>
      <c r="K226" s="3">
        <v>20.5</v>
      </c>
      <c r="L226" s="3">
        <v>21.4</v>
      </c>
      <c r="M226" s="3">
        <v>22.2</v>
      </c>
      <c r="N226" s="4">
        <f t="shared" si="7"/>
        <v>21.166666666666668</v>
      </c>
      <c r="P226" s="42">
        <f t="shared" si="6"/>
        <v>21.62857142857143</v>
      </c>
    </row>
    <row r="227" spans="1:16" x14ac:dyDescent="0.25">
      <c r="A227" s="12">
        <v>42229</v>
      </c>
      <c r="B227" s="3">
        <f>Agosto!B14</f>
        <v>17.2</v>
      </c>
      <c r="C227" s="3">
        <f>Agosto!C14</f>
        <v>34.700000000000003</v>
      </c>
      <c r="D227" s="3">
        <f>Agosto!D14</f>
        <v>0</v>
      </c>
      <c r="E227" s="3">
        <f>Agosto!E14</f>
        <v>24.5</v>
      </c>
      <c r="F227" s="3">
        <f>Agosto!F14</f>
        <v>0</v>
      </c>
      <c r="H227" s="3">
        <v>23.5</v>
      </c>
      <c r="I227" s="3">
        <v>16.7</v>
      </c>
      <c r="J227" s="3">
        <v>21.1</v>
      </c>
      <c r="K227" s="3">
        <v>20.2</v>
      </c>
      <c r="L227" s="3">
        <v>21.3</v>
      </c>
      <c r="M227" s="3">
        <v>18.600000000000001</v>
      </c>
      <c r="N227" s="4">
        <f t="shared" si="7"/>
        <v>20.233333333333334</v>
      </c>
      <c r="P227" s="42">
        <f t="shared" si="6"/>
        <v>20.842857142857145</v>
      </c>
    </row>
    <row r="228" spans="1:16" x14ac:dyDescent="0.25">
      <c r="A228" s="12">
        <v>42230</v>
      </c>
      <c r="B228" s="3">
        <f>Agosto!B15</f>
        <v>16.8</v>
      </c>
      <c r="C228" s="3">
        <f>Agosto!C15</f>
        <v>28.6</v>
      </c>
      <c r="D228" s="3">
        <f>Agosto!D15</f>
        <v>3.6</v>
      </c>
      <c r="E228" s="3">
        <f>Agosto!E15</f>
        <v>22</v>
      </c>
      <c r="F228" s="3">
        <f>Agosto!F15</f>
        <v>0</v>
      </c>
      <c r="H228" s="3">
        <v>22.5</v>
      </c>
      <c r="I228" s="3">
        <v>16.200000000000003</v>
      </c>
      <c r="J228" s="3">
        <v>22</v>
      </c>
      <c r="K228" s="3">
        <v>22.4</v>
      </c>
      <c r="L228" s="3">
        <v>19.3</v>
      </c>
      <c r="M228" s="3">
        <v>18</v>
      </c>
      <c r="N228" s="4">
        <f t="shared" si="7"/>
        <v>20.066666666666666</v>
      </c>
      <c r="P228" s="42">
        <f t="shared" si="6"/>
        <v>20.342857142857145</v>
      </c>
    </row>
    <row r="229" spans="1:16" x14ac:dyDescent="0.25">
      <c r="A229" s="12">
        <v>42231</v>
      </c>
      <c r="B229" s="3">
        <f>Agosto!B16</f>
        <v>15.9</v>
      </c>
      <c r="C229" s="3">
        <f>Agosto!C16</f>
        <v>25.4</v>
      </c>
      <c r="D229" s="3">
        <f>Agosto!D16</f>
        <v>0.9</v>
      </c>
      <c r="E229" s="3">
        <f>Agosto!E16</f>
        <v>19.600000000000001</v>
      </c>
      <c r="F229" s="3">
        <f>Agosto!F16</f>
        <v>0</v>
      </c>
      <c r="H229" s="3">
        <v>23.6</v>
      </c>
      <c r="I229" s="3">
        <v>17.399999999999999</v>
      </c>
      <c r="J229" s="3">
        <v>21.3</v>
      </c>
      <c r="K229" s="3">
        <v>22.8</v>
      </c>
      <c r="L229" s="3">
        <v>20.7</v>
      </c>
      <c r="M229" s="3">
        <v>15.6</v>
      </c>
      <c r="N229" s="4">
        <f t="shared" si="7"/>
        <v>20.233333333333331</v>
      </c>
      <c r="P229" s="42">
        <f t="shared" si="6"/>
        <v>20.142857142857139</v>
      </c>
    </row>
    <row r="230" spans="1:16" x14ac:dyDescent="0.25">
      <c r="A230" s="12">
        <v>42232</v>
      </c>
      <c r="B230" s="3">
        <f>Agosto!B17</f>
        <v>16.399999999999999</v>
      </c>
      <c r="C230" s="3">
        <f>Agosto!C17</f>
        <v>22.6</v>
      </c>
      <c r="D230" s="3">
        <f>Agosto!D17</f>
        <v>12.9</v>
      </c>
      <c r="E230" s="3">
        <f>Agosto!E17</f>
        <v>18.399999999999999</v>
      </c>
      <c r="F230" s="3">
        <f>Agosto!F17</f>
        <v>0</v>
      </c>
      <c r="H230" s="3">
        <v>23.7</v>
      </c>
      <c r="I230" s="3">
        <v>15.7</v>
      </c>
      <c r="J230" s="3">
        <v>21</v>
      </c>
      <c r="K230" s="3">
        <v>22.8</v>
      </c>
      <c r="L230" s="3">
        <v>21.2</v>
      </c>
      <c r="M230" s="3">
        <v>15.1</v>
      </c>
      <c r="N230" s="4">
        <f t="shared" si="7"/>
        <v>19.916666666666668</v>
      </c>
      <c r="P230" s="42">
        <f t="shared" si="6"/>
        <v>19.699999999999996</v>
      </c>
    </row>
    <row r="231" spans="1:16" x14ac:dyDescent="0.25">
      <c r="A231" s="12">
        <v>42233</v>
      </c>
      <c r="B231" s="3">
        <f>Agosto!B18</f>
        <v>16.100000000000001</v>
      </c>
      <c r="C231" s="3">
        <f>Agosto!C18</f>
        <v>25.3</v>
      </c>
      <c r="D231" s="3">
        <f>Agosto!D18</f>
        <v>3</v>
      </c>
      <c r="E231" s="3">
        <f>Agosto!E18</f>
        <v>19.3</v>
      </c>
      <c r="F231" s="3">
        <f>Agosto!F18</f>
        <v>0</v>
      </c>
      <c r="H231" s="3">
        <v>23.6</v>
      </c>
      <c r="I231" s="3">
        <v>17.8</v>
      </c>
      <c r="J231" s="3">
        <v>23.5</v>
      </c>
      <c r="K231" s="3">
        <v>24.5</v>
      </c>
      <c r="L231" s="3">
        <v>21.6</v>
      </c>
      <c r="M231" s="3">
        <v>15.7</v>
      </c>
      <c r="N231" s="4">
        <f t="shared" si="7"/>
        <v>21.116666666666667</v>
      </c>
      <c r="P231" s="42">
        <f t="shared" si="6"/>
        <v>20.857142857142858</v>
      </c>
    </row>
    <row r="232" spans="1:16" x14ac:dyDescent="0.25">
      <c r="A232" s="12">
        <v>42234</v>
      </c>
      <c r="B232" s="3">
        <f>Agosto!B19</f>
        <v>14.1</v>
      </c>
      <c r="C232" s="3">
        <f>Agosto!C19</f>
        <v>27.6</v>
      </c>
      <c r="D232" s="3">
        <f>Agosto!D19</f>
        <v>14.1</v>
      </c>
      <c r="E232" s="3">
        <f>Agosto!E19</f>
        <v>19.3</v>
      </c>
      <c r="F232" s="3">
        <f>Agosto!F19</f>
        <v>0</v>
      </c>
      <c r="H232" s="3">
        <v>24.6</v>
      </c>
      <c r="I232" s="3">
        <v>19.399999999999999</v>
      </c>
      <c r="J232" s="3">
        <v>24.1</v>
      </c>
      <c r="K232" s="3">
        <v>24.3</v>
      </c>
      <c r="L232" s="3">
        <v>22.2</v>
      </c>
      <c r="M232" s="3">
        <v>17.7</v>
      </c>
      <c r="N232" s="4">
        <f t="shared" si="7"/>
        <v>22.049999999999997</v>
      </c>
      <c r="P232" s="42">
        <f t="shared" si="6"/>
        <v>21.657142857142855</v>
      </c>
    </row>
    <row r="233" spans="1:16" x14ac:dyDescent="0.25">
      <c r="A233" s="12">
        <v>42235</v>
      </c>
      <c r="B233" s="3">
        <f>Agosto!B20</f>
        <v>13.1</v>
      </c>
      <c r="C233" s="3">
        <f>Agosto!C20</f>
        <v>20.8</v>
      </c>
      <c r="D233" s="3">
        <f>Agosto!D20</f>
        <v>15.3</v>
      </c>
      <c r="E233" s="3">
        <f>Agosto!E20</f>
        <v>16.399999999999999</v>
      </c>
      <c r="F233" s="3">
        <f>Agosto!F20</f>
        <v>0</v>
      </c>
      <c r="H233" s="3">
        <v>24.7</v>
      </c>
      <c r="I233" s="3">
        <v>20.9</v>
      </c>
      <c r="J233" s="3">
        <v>23.8</v>
      </c>
      <c r="K233" s="3">
        <v>24.8</v>
      </c>
      <c r="L233" s="3">
        <v>20.9</v>
      </c>
      <c r="M233" s="3">
        <v>16.399999999999999</v>
      </c>
      <c r="N233" s="4">
        <f t="shared" si="7"/>
        <v>21.916666666666668</v>
      </c>
      <c r="P233" s="42">
        <f t="shared" si="6"/>
        <v>21.12857142857143</v>
      </c>
    </row>
    <row r="234" spans="1:16" x14ac:dyDescent="0.25">
      <c r="A234" s="12">
        <v>42236</v>
      </c>
      <c r="B234" s="3">
        <f>Agosto!B21</f>
        <v>11.4</v>
      </c>
      <c r="C234" s="3">
        <f>Agosto!C21</f>
        <v>27.8</v>
      </c>
      <c r="D234" s="3">
        <f>Agosto!D21</f>
        <v>0</v>
      </c>
      <c r="E234" s="3">
        <f>Agosto!E21</f>
        <v>18.600000000000001</v>
      </c>
      <c r="F234" s="3">
        <f>Agosto!F21</f>
        <v>0</v>
      </c>
      <c r="H234" s="3">
        <v>25</v>
      </c>
      <c r="I234" s="3">
        <v>21.5</v>
      </c>
      <c r="J234" s="3">
        <v>23.6</v>
      </c>
      <c r="K234" s="3">
        <v>25.4</v>
      </c>
      <c r="L234" s="3">
        <v>19.2</v>
      </c>
      <c r="M234" s="3">
        <v>17.5</v>
      </c>
      <c r="N234" s="4">
        <f t="shared" si="7"/>
        <v>22.033333333333331</v>
      </c>
      <c r="P234" s="42">
        <f t="shared" si="6"/>
        <v>21.542857142857141</v>
      </c>
    </row>
    <row r="235" spans="1:16" x14ac:dyDescent="0.25">
      <c r="A235" s="12">
        <v>42237</v>
      </c>
      <c r="B235" s="3">
        <f>Agosto!B22</f>
        <v>13.4</v>
      </c>
      <c r="C235" s="3">
        <f>Agosto!C22</f>
        <v>25.3</v>
      </c>
      <c r="D235" s="3">
        <f>Agosto!D22</f>
        <v>0</v>
      </c>
      <c r="E235" s="3">
        <f>Agosto!E22</f>
        <v>18.899999999999999</v>
      </c>
      <c r="F235" s="3">
        <f>Agosto!F22</f>
        <v>0</v>
      </c>
      <c r="H235" s="3">
        <v>24.5</v>
      </c>
      <c r="I235" s="3">
        <v>22.7</v>
      </c>
      <c r="J235" s="3">
        <v>24.5</v>
      </c>
      <c r="K235" s="3">
        <v>25.3</v>
      </c>
      <c r="L235" s="3">
        <v>19.2</v>
      </c>
      <c r="M235" s="3">
        <v>17.5</v>
      </c>
      <c r="N235" s="4">
        <f t="shared" si="7"/>
        <v>22.283333333333331</v>
      </c>
      <c r="P235" s="42">
        <f t="shared" si="6"/>
        <v>21.799999999999994</v>
      </c>
    </row>
    <row r="236" spans="1:16" x14ac:dyDescent="0.25">
      <c r="A236" s="12">
        <v>42238</v>
      </c>
      <c r="B236" s="3">
        <f>Agosto!B23</f>
        <v>15.8</v>
      </c>
      <c r="C236" s="3">
        <f>Agosto!C23</f>
        <v>26.9</v>
      </c>
      <c r="D236" s="3">
        <f>Agosto!D23</f>
        <v>0</v>
      </c>
      <c r="E236" s="3">
        <f>Agosto!E23</f>
        <v>20.6</v>
      </c>
      <c r="F236" s="3">
        <f>Agosto!F23</f>
        <v>0</v>
      </c>
      <c r="H236" s="3">
        <v>23.2</v>
      </c>
      <c r="I236" s="3">
        <v>23.9</v>
      </c>
      <c r="J236" s="3">
        <v>25</v>
      </c>
      <c r="K236" s="3">
        <v>23.2</v>
      </c>
      <c r="L236" s="3">
        <v>19.600000000000001</v>
      </c>
      <c r="M236" s="3">
        <v>17.3</v>
      </c>
      <c r="N236" s="4">
        <f t="shared" si="7"/>
        <v>22.033333333333335</v>
      </c>
      <c r="P236" s="42">
        <f t="shared" si="6"/>
        <v>21.828571428571429</v>
      </c>
    </row>
    <row r="237" spans="1:16" x14ac:dyDescent="0.25">
      <c r="A237" s="12">
        <v>42239</v>
      </c>
      <c r="B237" s="3">
        <f>Agosto!B24</f>
        <v>15.8</v>
      </c>
      <c r="C237" s="3">
        <f>Agosto!C24</f>
        <v>22.1</v>
      </c>
      <c r="D237" s="3">
        <f>Agosto!D24</f>
        <v>2.7</v>
      </c>
      <c r="E237" s="3">
        <f>Agosto!E24</f>
        <v>18.100000000000001</v>
      </c>
      <c r="F237" s="3">
        <f>Agosto!F24</f>
        <v>0</v>
      </c>
      <c r="H237" s="3">
        <v>22.4</v>
      </c>
      <c r="I237" s="3">
        <v>22.1</v>
      </c>
      <c r="J237" s="3">
        <v>24.3</v>
      </c>
      <c r="K237" s="3">
        <v>24.3</v>
      </c>
      <c r="L237" s="3">
        <v>21</v>
      </c>
      <c r="M237" s="3">
        <v>16.7</v>
      </c>
      <c r="N237" s="4">
        <f t="shared" si="7"/>
        <v>21.799999999999997</v>
      </c>
      <c r="P237" s="42">
        <f t="shared" si="6"/>
        <v>21.271428571428569</v>
      </c>
    </row>
    <row r="238" spans="1:16" x14ac:dyDescent="0.25">
      <c r="A238" s="12">
        <v>42240</v>
      </c>
      <c r="B238" s="3">
        <f>Agosto!B25</f>
        <v>16.100000000000001</v>
      </c>
      <c r="C238" s="3">
        <f>Agosto!C25</f>
        <v>23.7</v>
      </c>
      <c r="D238" s="3">
        <f>Agosto!D25</f>
        <v>20.399999999999999</v>
      </c>
      <c r="E238" s="3">
        <f>Agosto!E25</f>
        <v>18.2</v>
      </c>
      <c r="F238" s="3">
        <f>Agosto!F25</f>
        <v>0</v>
      </c>
      <c r="H238" s="3">
        <v>22.6</v>
      </c>
      <c r="I238" s="3">
        <v>22.7</v>
      </c>
      <c r="J238" s="3">
        <v>23.5</v>
      </c>
      <c r="K238" s="3">
        <v>24.7</v>
      </c>
      <c r="L238" s="3">
        <v>19.600000000000001</v>
      </c>
      <c r="M238" s="3">
        <v>16.7</v>
      </c>
      <c r="N238" s="4">
        <f t="shared" si="7"/>
        <v>21.633333333333329</v>
      </c>
      <c r="P238" s="42">
        <f t="shared" si="6"/>
        <v>21.142857142857142</v>
      </c>
    </row>
    <row r="239" spans="1:16" x14ac:dyDescent="0.25">
      <c r="A239" s="12">
        <v>42241</v>
      </c>
      <c r="B239" s="3">
        <f>Agosto!B26</f>
        <v>16.3</v>
      </c>
      <c r="C239" s="3">
        <f>Agosto!C26</f>
        <v>27.7</v>
      </c>
      <c r="D239" s="3">
        <f>Agosto!D26</f>
        <v>10.5</v>
      </c>
      <c r="E239" s="3">
        <f>Agosto!E26</f>
        <v>20.5</v>
      </c>
      <c r="F239" s="3">
        <f>Agosto!F26</f>
        <v>0</v>
      </c>
      <c r="H239" s="3">
        <v>23.5</v>
      </c>
      <c r="I239" s="3">
        <v>22.6</v>
      </c>
      <c r="J239" s="3">
        <v>22.7</v>
      </c>
      <c r="K239" s="3">
        <v>23.9</v>
      </c>
      <c r="L239" s="3">
        <v>17.899999999999999</v>
      </c>
      <c r="M239" s="3">
        <v>16.3</v>
      </c>
      <c r="N239" s="4">
        <f t="shared" si="7"/>
        <v>21.15</v>
      </c>
      <c r="P239" s="42">
        <f t="shared" si="6"/>
        <v>21.057142857142857</v>
      </c>
    </row>
    <row r="240" spans="1:16" x14ac:dyDescent="0.25">
      <c r="A240" s="12">
        <v>42242</v>
      </c>
      <c r="B240" s="3">
        <f>Agosto!B27</f>
        <v>13.3</v>
      </c>
      <c r="C240" s="3">
        <f>Agosto!C27</f>
        <v>28.3</v>
      </c>
      <c r="D240" s="3">
        <f>Agosto!D27</f>
        <v>0</v>
      </c>
      <c r="E240" s="3">
        <f>Agosto!E27</f>
        <v>20.3</v>
      </c>
      <c r="F240" s="3">
        <f>Agosto!F27</f>
        <v>0</v>
      </c>
      <c r="H240" s="3">
        <v>23.5</v>
      </c>
      <c r="I240" s="3">
        <v>22.8</v>
      </c>
      <c r="J240" s="3">
        <v>22.6</v>
      </c>
      <c r="K240" s="3">
        <v>21.7</v>
      </c>
      <c r="L240" s="3">
        <v>18.2</v>
      </c>
      <c r="M240" s="3">
        <v>17.2</v>
      </c>
      <c r="N240" s="4">
        <f t="shared" si="7"/>
        <v>21.000000000000004</v>
      </c>
      <c r="P240" s="42">
        <f t="shared" si="6"/>
        <v>20.9</v>
      </c>
    </row>
    <row r="241" spans="1:16" x14ac:dyDescent="0.25">
      <c r="A241" s="12">
        <v>42243</v>
      </c>
      <c r="B241" s="3">
        <f>Agosto!B28</f>
        <v>14</v>
      </c>
      <c r="C241" s="3">
        <f>Agosto!C28</f>
        <v>29.8</v>
      </c>
      <c r="D241" s="3">
        <f>Agosto!D28</f>
        <v>0</v>
      </c>
      <c r="E241" s="3">
        <f>Agosto!E28</f>
        <v>21.2</v>
      </c>
      <c r="F241" s="3">
        <f>Agosto!F28</f>
        <v>0</v>
      </c>
      <c r="H241" s="3">
        <v>23.8</v>
      </c>
      <c r="I241" s="3">
        <v>22.8</v>
      </c>
      <c r="J241" s="3">
        <v>20.7</v>
      </c>
      <c r="K241" s="3">
        <v>18</v>
      </c>
      <c r="L241" s="3">
        <v>17.3</v>
      </c>
      <c r="M241" s="3">
        <v>19.600000000000001</v>
      </c>
      <c r="N241" s="4">
        <f t="shared" si="7"/>
        <v>20.366666666666664</v>
      </c>
      <c r="P241" s="42">
        <f t="shared" si="6"/>
        <v>20.485714285714288</v>
      </c>
    </row>
    <row r="242" spans="1:16" x14ac:dyDescent="0.25">
      <c r="A242" s="12">
        <v>42244</v>
      </c>
      <c r="B242" s="3">
        <f>Agosto!B29</f>
        <v>15.5</v>
      </c>
      <c r="C242" s="3">
        <f>Agosto!C29</f>
        <v>30.9</v>
      </c>
      <c r="D242" s="3">
        <f>Agosto!D29</f>
        <v>0</v>
      </c>
      <c r="E242" s="3">
        <f>Agosto!E29</f>
        <v>22.5</v>
      </c>
      <c r="F242" s="3">
        <f>Agosto!F29</f>
        <v>0</v>
      </c>
      <c r="H242" s="3">
        <v>23.5</v>
      </c>
      <c r="I242" s="3">
        <v>20.8</v>
      </c>
      <c r="J242" s="3">
        <v>19</v>
      </c>
      <c r="K242" s="3">
        <v>18.7</v>
      </c>
      <c r="L242" s="3">
        <v>17.600000000000001</v>
      </c>
      <c r="M242" s="3">
        <v>18.7</v>
      </c>
      <c r="N242" s="4">
        <f t="shared" si="7"/>
        <v>19.716666666666665</v>
      </c>
      <c r="P242" s="42">
        <f t="shared" si="6"/>
        <v>20.114285714285717</v>
      </c>
    </row>
    <row r="243" spans="1:16" x14ac:dyDescent="0.25">
      <c r="A243" s="12">
        <v>42245</v>
      </c>
      <c r="B243" s="3">
        <f>Agosto!B30</f>
        <v>17</v>
      </c>
      <c r="C243" s="3">
        <f>Agosto!C30</f>
        <v>31.8</v>
      </c>
      <c r="D243" s="3">
        <f>Agosto!D30</f>
        <v>0</v>
      </c>
      <c r="E243" s="3">
        <f>Agosto!E30</f>
        <v>23.8</v>
      </c>
      <c r="F243" s="3">
        <f>Agosto!F30</f>
        <v>0</v>
      </c>
      <c r="H243" s="3">
        <v>21.8</v>
      </c>
      <c r="I243" s="3">
        <v>17.5</v>
      </c>
      <c r="J243" s="3">
        <v>18.7</v>
      </c>
      <c r="K243" s="3">
        <v>20.3</v>
      </c>
      <c r="L243" s="3">
        <v>17.899999999999999</v>
      </c>
      <c r="M243" s="3">
        <v>19.3</v>
      </c>
      <c r="N243" s="4">
        <f t="shared" si="7"/>
        <v>19.249999999999996</v>
      </c>
      <c r="P243" s="42">
        <f t="shared" si="6"/>
        <v>19.899999999999999</v>
      </c>
    </row>
    <row r="244" spans="1:16" x14ac:dyDescent="0.25">
      <c r="A244" s="12">
        <v>42246</v>
      </c>
      <c r="B244" s="3">
        <f>Agosto!B31</f>
        <v>16.399999999999999</v>
      </c>
      <c r="C244" s="3">
        <f>Agosto!C31</f>
        <v>32.5</v>
      </c>
      <c r="D244" s="3">
        <f>Agosto!D31</f>
        <v>0</v>
      </c>
      <c r="E244" s="3">
        <f>Agosto!E31</f>
        <v>23.2</v>
      </c>
      <c r="F244" s="3">
        <f>Agosto!F31</f>
        <v>0</v>
      </c>
      <c r="H244" s="3">
        <v>18.600000000000001</v>
      </c>
      <c r="I244" s="3">
        <v>17.100000000000001</v>
      </c>
      <c r="J244" s="3">
        <v>18.899999999999999</v>
      </c>
      <c r="K244" s="3">
        <v>18.8</v>
      </c>
      <c r="L244" s="3">
        <v>19.600000000000001</v>
      </c>
      <c r="M244" s="3">
        <v>20.7</v>
      </c>
      <c r="N244" s="4">
        <f t="shared" si="7"/>
        <v>18.95</v>
      </c>
      <c r="P244" s="42">
        <f t="shared" si="6"/>
        <v>19.557142857142857</v>
      </c>
    </row>
    <row r="245" spans="1:16" x14ac:dyDescent="0.25">
      <c r="A245" s="12">
        <v>42247</v>
      </c>
      <c r="B245" s="3">
        <f>Agosto!B32</f>
        <v>15.2</v>
      </c>
      <c r="C245" s="3">
        <f>Agosto!C32</f>
        <v>31.9</v>
      </c>
      <c r="D245" s="3">
        <f>Agosto!D32</f>
        <v>0</v>
      </c>
      <c r="E245" s="3">
        <f>Agosto!E32</f>
        <v>0</v>
      </c>
      <c r="F245" s="3">
        <f>Agosto!F32</f>
        <v>0</v>
      </c>
      <c r="H245" s="3">
        <v>20.100000000000001</v>
      </c>
      <c r="I245" s="3">
        <v>15.2</v>
      </c>
      <c r="J245" s="3">
        <v>19.600000000000001</v>
      </c>
      <c r="K245" s="3">
        <v>15.7</v>
      </c>
      <c r="L245" s="3">
        <v>20.100000000000001</v>
      </c>
      <c r="M245" s="3">
        <v>19.3</v>
      </c>
      <c r="N245" s="4">
        <f t="shared" si="7"/>
        <v>18.333333333333332</v>
      </c>
      <c r="P245" s="42">
        <f t="shared" si="6"/>
        <v>15.714285714285714</v>
      </c>
    </row>
    <row r="246" spans="1:16" x14ac:dyDescent="0.25">
      <c r="A246" s="12">
        <v>42248</v>
      </c>
      <c r="B246" s="3">
        <f>Settembre!B2</f>
        <v>15.1</v>
      </c>
      <c r="C246" s="3">
        <f>Settembre!C2</f>
        <v>29.8</v>
      </c>
      <c r="D246" s="3">
        <f>Settembre!D2</f>
        <v>0</v>
      </c>
      <c r="E246" s="3">
        <f>Settembre!E2</f>
        <v>23.5</v>
      </c>
      <c r="F246" s="3">
        <f>Settembre!F2</f>
        <v>0</v>
      </c>
      <c r="H246" s="3">
        <v>21</v>
      </c>
      <c r="I246" s="3">
        <v>15.4</v>
      </c>
      <c r="J246" s="3">
        <v>19</v>
      </c>
      <c r="K246" s="3">
        <v>13.9</v>
      </c>
      <c r="L246" s="3">
        <v>20.2</v>
      </c>
      <c r="M246" s="3">
        <v>16.5</v>
      </c>
      <c r="N246" s="4">
        <f t="shared" si="7"/>
        <v>17.666666666666668</v>
      </c>
      <c r="P246" s="42">
        <f t="shared" si="6"/>
        <v>18.5</v>
      </c>
    </row>
    <row r="247" spans="1:16" x14ac:dyDescent="0.25">
      <c r="A247" s="12">
        <v>42249</v>
      </c>
      <c r="B247" s="3">
        <f>Settembre!B3</f>
        <v>14.1</v>
      </c>
      <c r="C247" s="3">
        <f>Settembre!C3</f>
        <v>24</v>
      </c>
      <c r="D247" s="3">
        <f>Settembre!D3</f>
        <v>5.4</v>
      </c>
      <c r="E247" s="3">
        <f>Settembre!E3</f>
        <v>18.3</v>
      </c>
      <c r="F247" s="3">
        <f>Settembre!F3</f>
        <v>0</v>
      </c>
      <c r="H247" s="3">
        <v>22.9</v>
      </c>
      <c r="I247" s="3">
        <v>15.5</v>
      </c>
      <c r="J247" s="3">
        <v>20.7</v>
      </c>
      <c r="K247" s="3">
        <v>16.600000000000001</v>
      </c>
      <c r="L247" s="3">
        <v>19.600000000000001</v>
      </c>
      <c r="M247" s="3">
        <v>17.7</v>
      </c>
      <c r="N247" s="4">
        <f t="shared" si="7"/>
        <v>18.833333333333332</v>
      </c>
      <c r="P247" s="42">
        <f t="shared" si="6"/>
        <v>18.75714285714286</v>
      </c>
    </row>
    <row r="248" spans="1:16" x14ac:dyDescent="0.25">
      <c r="A248" s="12">
        <v>42250</v>
      </c>
      <c r="B248" s="3">
        <f>Settembre!B4</f>
        <v>14.5</v>
      </c>
      <c r="C248" s="3">
        <f>Settembre!C4</f>
        <v>25</v>
      </c>
      <c r="D248" s="3">
        <f>Settembre!D4</f>
        <v>32.1</v>
      </c>
      <c r="E248" s="3">
        <f>Settembre!E4</f>
        <v>18.600000000000001</v>
      </c>
      <c r="F248" s="3">
        <f>Settembre!F4</f>
        <v>0</v>
      </c>
      <c r="H248" s="3">
        <v>20.100000000000001</v>
      </c>
      <c r="I248" s="3">
        <v>18.3</v>
      </c>
      <c r="J248" s="3">
        <v>21.9</v>
      </c>
      <c r="K248" s="3">
        <v>16.7</v>
      </c>
      <c r="L248" s="3">
        <v>19</v>
      </c>
      <c r="M248" s="3">
        <v>16</v>
      </c>
      <c r="N248" s="4">
        <f t="shared" si="7"/>
        <v>18.666666666666668</v>
      </c>
      <c r="P248" s="42">
        <f t="shared" si="6"/>
        <v>18.657142857142855</v>
      </c>
    </row>
    <row r="249" spans="1:16" x14ac:dyDescent="0.25">
      <c r="A249" s="12">
        <v>42251</v>
      </c>
      <c r="B249" s="3">
        <f>Settembre!B5</f>
        <v>12.7</v>
      </c>
      <c r="C249" s="3">
        <f>Settembre!C5</f>
        <v>25.7</v>
      </c>
      <c r="D249" s="3">
        <f>Settembre!D5</f>
        <v>4.2</v>
      </c>
      <c r="E249" s="3">
        <f>Settembre!E5</f>
        <v>18.399999999999999</v>
      </c>
      <c r="F249" s="3">
        <f>Settembre!F5</f>
        <v>0</v>
      </c>
      <c r="H249" s="3">
        <v>20.2</v>
      </c>
      <c r="I249" s="3">
        <v>19.600000000000001</v>
      </c>
      <c r="J249" s="3">
        <v>19.899999999999999</v>
      </c>
      <c r="K249" s="3">
        <v>18.899999999999999</v>
      </c>
      <c r="L249" s="3">
        <v>20.399999999999999</v>
      </c>
      <c r="M249" s="3">
        <v>17.899999999999999</v>
      </c>
      <c r="N249" s="4">
        <f t="shared" si="7"/>
        <v>19.483333333333334</v>
      </c>
      <c r="P249" s="42">
        <f t="shared" si="6"/>
        <v>19.328571428571429</v>
      </c>
    </row>
    <row r="250" spans="1:16" x14ac:dyDescent="0.25">
      <c r="A250" s="12">
        <v>42252</v>
      </c>
      <c r="B250" s="3">
        <f>Settembre!B6</f>
        <v>10.3</v>
      </c>
      <c r="C250" s="3">
        <f>Settembre!C6</f>
        <v>24.3</v>
      </c>
      <c r="D250" s="3">
        <f>Settembre!D6</f>
        <v>18</v>
      </c>
      <c r="E250" s="3">
        <f>Settembre!E6</f>
        <v>16.100000000000001</v>
      </c>
      <c r="F250" s="3">
        <f>Settembre!F6</f>
        <v>0</v>
      </c>
      <c r="H250" s="3">
        <v>20.6</v>
      </c>
      <c r="I250" s="3">
        <v>18.7</v>
      </c>
      <c r="J250" s="3">
        <v>20.3</v>
      </c>
      <c r="K250" s="3">
        <v>19.100000000000001</v>
      </c>
      <c r="L250" s="3">
        <v>22.8</v>
      </c>
      <c r="M250" s="3">
        <v>18.100000000000001</v>
      </c>
      <c r="N250" s="4">
        <f t="shared" si="7"/>
        <v>19.933333333333334</v>
      </c>
      <c r="P250" s="42">
        <f t="shared" si="6"/>
        <v>19.385714285714283</v>
      </c>
    </row>
    <row r="251" spans="1:16" x14ac:dyDescent="0.25">
      <c r="A251" s="12">
        <v>42253</v>
      </c>
      <c r="B251" s="3">
        <f>Settembre!B7</f>
        <v>6.4</v>
      </c>
      <c r="C251" s="3">
        <f>Settembre!C7</f>
        <v>23.9</v>
      </c>
      <c r="D251" s="3">
        <f>Settembre!D7</f>
        <v>0</v>
      </c>
      <c r="E251" s="3">
        <f>Settembre!E7</f>
        <v>13.9</v>
      </c>
      <c r="F251" s="3">
        <f>Settembre!F7</f>
        <v>0</v>
      </c>
      <c r="H251" s="3">
        <v>15.6</v>
      </c>
      <c r="I251" s="3">
        <v>18.5</v>
      </c>
      <c r="J251" s="3">
        <v>19.399999999999999</v>
      </c>
      <c r="K251" s="3">
        <v>19.5</v>
      </c>
      <c r="L251" s="3">
        <v>22.6</v>
      </c>
      <c r="M251" s="3">
        <v>19.399999999999999</v>
      </c>
      <c r="N251" s="4">
        <f t="shared" si="7"/>
        <v>19.166666666666668</v>
      </c>
      <c r="P251" s="42">
        <f t="shared" si="6"/>
        <v>18.414285714285711</v>
      </c>
    </row>
    <row r="252" spans="1:16" x14ac:dyDescent="0.25">
      <c r="A252" s="12">
        <v>42254</v>
      </c>
      <c r="B252" s="3">
        <f>Settembre!B8</f>
        <v>5.8</v>
      </c>
      <c r="C252" s="3">
        <f>Settembre!C8</f>
        <v>24</v>
      </c>
      <c r="D252" s="3">
        <f>Settembre!D8</f>
        <v>0</v>
      </c>
      <c r="E252" s="3">
        <f>Settembre!E8</f>
        <v>13.8</v>
      </c>
      <c r="F252" s="3">
        <f>Settembre!F8</f>
        <v>0</v>
      </c>
      <c r="H252" s="3">
        <v>16.3</v>
      </c>
      <c r="I252" s="3">
        <v>16.5</v>
      </c>
      <c r="J252" s="3">
        <v>19.2</v>
      </c>
      <c r="K252" s="3">
        <v>20.100000000000001</v>
      </c>
      <c r="L252" s="3">
        <v>21.6</v>
      </c>
      <c r="M252" s="3">
        <v>20.100000000000001</v>
      </c>
      <c r="N252" s="4">
        <f t="shared" si="7"/>
        <v>18.966666666666665</v>
      </c>
      <c r="P252" s="42">
        <f t="shared" si="6"/>
        <v>18.228571428571428</v>
      </c>
    </row>
    <row r="253" spans="1:16" x14ac:dyDescent="0.25">
      <c r="A253" s="12">
        <v>42255</v>
      </c>
      <c r="B253" s="3">
        <f>Settembre!B9</f>
        <v>9.3000000000000007</v>
      </c>
      <c r="C253" s="3">
        <f>Settembre!C9</f>
        <v>23.8</v>
      </c>
      <c r="D253" s="3">
        <f>Settembre!D9</f>
        <v>0</v>
      </c>
      <c r="E253" s="3">
        <f>Settembre!E9</f>
        <v>16</v>
      </c>
      <c r="F253" s="3">
        <f>Settembre!F9</f>
        <v>0</v>
      </c>
      <c r="H253" s="3">
        <v>16.899999999999999</v>
      </c>
      <c r="I253" s="3">
        <v>17.100000000000001</v>
      </c>
      <c r="J253" s="3">
        <v>18.7</v>
      </c>
      <c r="K253" s="3">
        <v>19.600000000000001</v>
      </c>
      <c r="L253" s="3">
        <v>19.7</v>
      </c>
      <c r="M253" s="3">
        <v>19.5</v>
      </c>
      <c r="N253" s="4">
        <f t="shared" si="7"/>
        <v>18.583333333333336</v>
      </c>
      <c r="P253" s="42">
        <f t="shared" si="6"/>
        <v>18.214285714285715</v>
      </c>
    </row>
    <row r="254" spans="1:16" x14ac:dyDescent="0.25">
      <c r="A254" s="12">
        <v>42256</v>
      </c>
      <c r="B254" s="3">
        <f>Settembre!B10</f>
        <v>10.1</v>
      </c>
      <c r="C254" s="3">
        <f>Settembre!C10</f>
        <v>23.2</v>
      </c>
      <c r="D254" s="3">
        <f>Settembre!D10</f>
        <v>1.2</v>
      </c>
      <c r="E254" s="3">
        <f>Settembre!E10</f>
        <v>16.2</v>
      </c>
      <c r="F254" s="3">
        <f>Settembre!F10</f>
        <v>0</v>
      </c>
      <c r="H254" s="3">
        <v>18.7</v>
      </c>
      <c r="I254" s="3">
        <v>15.4</v>
      </c>
      <c r="J254" s="3">
        <v>19.899999999999999</v>
      </c>
      <c r="K254" s="3">
        <v>19.899999999999999</v>
      </c>
      <c r="L254" s="3">
        <v>20</v>
      </c>
      <c r="M254" s="3">
        <v>18.2</v>
      </c>
      <c r="N254" s="4">
        <f t="shared" si="7"/>
        <v>18.683333333333334</v>
      </c>
      <c r="P254" s="42">
        <f t="shared" si="6"/>
        <v>18.328571428571429</v>
      </c>
    </row>
    <row r="255" spans="1:16" x14ac:dyDescent="0.25">
      <c r="A255" s="12">
        <v>42257</v>
      </c>
      <c r="B255" s="3">
        <f>Settembre!B11</f>
        <v>13.4</v>
      </c>
      <c r="C255" s="3">
        <f>Settembre!C11</f>
        <v>22.4</v>
      </c>
      <c r="D255" s="3">
        <f>Settembre!D11</f>
        <v>3.6</v>
      </c>
      <c r="E255" s="3">
        <f>Settembre!E11</f>
        <v>17.5</v>
      </c>
      <c r="F255" s="3">
        <f>Settembre!F11</f>
        <v>0</v>
      </c>
      <c r="H255" s="3">
        <v>18</v>
      </c>
      <c r="I255" s="3">
        <v>16.3</v>
      </c>
      <c r="J255" s="3">
        <v>21.2</v>
      </c>
      <c r="K255" s="3">
        <v>19.8</v>
      </c>
      <c r="L255" s="3">
        <v>17</v>
      </c>
      <c r="M255" s="3">
        <v>17.5</v>
      </c>
      <c r="N255" s="4">
        <f t="shared" si="7"/>
        <v>18.3</v>
      </c>
      <c r="P255" s="42">
        <f t="shared" si="6"/>
        <v>18.185714285714287</v>
      </c>
    </row>
    <row r="256" spans="1:16" x14ac:dyDescent="0.25">
      <c r="A256" s="12">
        <v>42258</v>
      </c>
      <c r="B256" s="3">
        <f>Settembre!B12</f>
        <v>12.6</v>
      </c>
      <c r="C256" s="3">
        <f>Settembre!C12</f>
        <v>21.9</v>
      </c>
      <c r="D256" s="3">
        <f>Settembre!D12</f>
        <v>1.2</v>
      </c>
      <c r="E256" s="3">
        <f>Settembre!E12</f>
        <v>15.8</v>
      </c>
      <c r="F256" s="3">
        <f>Settembre!F12</f>
        <v>0</v>
      </c>
      <c r="H256" s="3">
        <v>19.600000000000001</v>
      </c>
      <c r="I256" s="3">
        <v>16.600000000000001</v>
      </c>
      <c r="J256" s="3">
        <v>21.3</v>
      </c>
      <c r="K256" s="3">
        <v>19.7</v>
      </c>
      <c r="L256" s="3">
        <v>15.1</v>
      </c>
      <c r="M256" s="3">
        <v>17.5</v>
      </c>
      <c r="N256" s="4">
        <f t="shared" si="7"/>
        <v>18.3</v>
      </c>
      <c r="P256" s="42">
        <f t="shared" si="6"/>
        <v>17.942857142857143</v>
      </c>
    </row>
    <row r="257" spans="1:16" x14ac:dyDescent="0.25">
      <c r="A257" s="12">
        <v>42259</v>
      </c>
      <c r="B257" s="3">
        <f>Settembre!B13</f>
        <v>13</v>
      </c>
      <c r="C257" s="3">
        <f>Settembre!C13</f>
        <v>25.4</v>
      </c>
      <c r="D257" s="3">
        <f>Settembre!D13</f>
        <v>0</v>
      </c>
      <c r="E257" s="3">
        <f>Settembre!E13</f>
        <v>17.5</v>
      </c>
      <c r="F257" s="3">
        <f>Settembre!F13</f>
        <v>0</v>
      </c>
      <c r="H257" s="3">
        <v>17</v>
      </c>
      <c r="I257" s="3">
        <v>16.7</v>
      </c>
      <c r="J257" s="3">
        <v>20.3</v>
      </c>
      <c r="K257" s="3">
        <v>16.7</v>
      </c>
      <c r="L257" s="3">
        <v>14.2</v>
      </c>
      <c r="M257" s="3">
        <v>15.2</v>
      </c>
      <c r="N257" s="4">
        <f t="shared" si="7"/>
        <v>16.683333333333334</v>
      </c>
      <c r="P257" s="42">
        <f t="shared" si="6"/>
        <v>16.8</v>
      </c>
    </row>
    <row r="258" spans="1:16" x14ac:dyDescent="0.25">
      <c r="A258" s="12">
        <v>42260</v>
      </c>
      <c r="B258" s="3">
        <f>Settembre!B14</f>
        <v>15.8</v>
      </c>
      <c r="C258" s="3">
        <f>Settembre!C14</f>
        <v>21.6</v>
      </c>
      <c r="D258" s="3">
        <f>Settembre!D14</f>
        <v>0.3</v>
      </c>
      <c r="E258" s="3">
        <f>Settembre!E14</f>
        <v>17.600000000000001</v>
      </c>
      <c r="F258" s="3">
        <f>Settembre!F14</f>
        <v>0</v>
      </c>
      <c r="H258" s="3">
        <v>17.5</v>
      </c>
      <c r="I258" s="3">
        <v>17.600000000000001</v>
      </c>
      <c r="J258" s="3">
        <v>20.2</v>
      </c>
      <c r="K258" s="3">
        <v>17.5</v>
      </c>
      <c r="L258" s="3">
        <v>13.9</v>
      </c>
      <c r="M258" s="3">
        <v>16</v>
      </c>
      <c r="N258" s="4">
        <f t="shared" si="7"/>
        <v>17.116666666666667</v>
      </c>
      <c r="P258" s="42">
        <f t="shared" ref="P258:P321" si="8">AVERAGE(E258,I258,J258,K258,H258,M258,L258)</f>
        <v>17.185714285714287</v>
      </c>
    </row>
    <row r="259" spans="1:16" x14ac:dyDescent="0.25">
      <c r="A259" s="12">
        <v>42261</v>
      </c>
      <c r="B259" s="3">
        <f>Settembre!B15</f>
        <v>15.6</v>
      </c>
      <c r="C259" s="3">
        <f>Settembre!C15</f>
        <v>26.3</v>
      </c>
      <c r="D259" s="3">
        <f>Settembre!D15</f>
        <v>8.6999999999999993</v>
      </c>
      <c r="E259" s="3">
        <f>Settembre!E15</f>
        <v>18.7</v>
      </c>
      <c r="F259" s="3">
        <f>Settembre!F15</f>
        <v>0</v>
      </c>
      <c r="H259" s="3">
        <v>14.9</v>
      </c>
      <c r="I259" s="3">
        <v>15.9</v>
      </c>
      <c r="J259" s="3">
        <v>20.6</v>
      </c>
      <c r="K259" s="3">
        <v>14.1</v>
      </c>
      <c r="L259" s="3">
        <v>14.2</v>
      </c>
      <c r="M259" s="3">
        <v>16.5</v>
      </c>
      <c r="N259" s="4">
        <f t="shared" ref="N259:N322" si="9">AVERAGE(H259:M259)</f>
        <v>16.033333333333335</v>
      </c>
      <c r="P259" s="42">
        <f t="shared" si="8"/>
        <v>16.414285714285715</v>
      </c>
    </row>
    <row r="260" spans="1:16" x14ac:dyDescent="0.25">
      <c r="A260" s="12">
        <v>42262</v>
      </c>
      <c r="B260" s="3">
        <f>Settembre!B16</f>
        <v>13.9</v>
      </c>
      <c r="C260" s="3">
        <f>Settembre!C16</f>
        <v>25.9</v>
      </c>
      <c r="D260" s="3">
        <f>Settembre!D16</f>
        <v>0</v>
      </c>
      <c r="E260" s="3">
        <f>Settembre!E16</f>
        <v>18.399999999999999</v>
      </c>
      <c r="F260" s="3">
        <f>Settembre!F16</f>
        <v>0</v>
      </c>
      <c r="H260" s="3">
        <v>14.8</v>
      </c>
      <c r="I260" s="3">
        <v>17.399999999999999</v>
      </c>
      <c r="J260" s="3">
        <v>20.2</v>
      </c>
      <c r="K260" s="3">
        <v>15.6</v>
      </c>
      <c r="L260" s="3">
        <v>15.1</v>
      </c>
      <c r="M260" s="3">
        <v>18.100000000000001</v>
      </c>
      <c r="N260" s="4">
        <f t="shared" si="9"/>
        <v>16.866666666666664</v>
      </c>
      <c r="P260" s="42">
        <f t="shared" si="8"/>
        <v>17.085714285714285</v>
      </c>
    </row>
    <row r="261" spans="1:16" x14ac:dyDescent="0.25">
      <c r="A261" s="12">
        <v>42263</v>
      </c>
      <c r="B261" s="3">
        <f>Settembre!B17</f>
        <v>14.4</v>
      </c>
      <c r="C261" s="3">
        <f>Settembre!C17</f>
        <v>17.5</v>
      </c>
      <c r="D261" s="3">
        <f>Settembre!D17</f>
        <v>6.9</v>
      </c>
      <c r="E261" s="3">
        <f>Settembre!E17</f>
        <v>15.9</v>
      </c>
      <c r="F261" s="3">
        <f>Settembre!F17</f>
        <v>0</v>
      </c>
      <c r="H261" s="3">
        <v>15.5</v>
      </c>
      <c r="I261" s="3">
        <v>18.3</v>
      </c>
      <c r="J261" s="3">
        <v>20.7</v>
      </c>
      <c r="K261" s="3">
        <v>17.7</v>
      </c>
      <c r="L261" s="3">
        <v>15.7</v>
      </c>
      <c r="M261" s="3">
        <v>18.3</v>
      </c>
      <c r="N261" s="4">
        <f t="shared" si="9"/>
        <v>17.7</v>
      </c>
      <c r="P261" s="42">
        <f t="shared" si="8"/>
        <v>17.442857142857143</v>
      </c>
    </row>
    <row r="262" spans="1:16" x14ac:dyDescent="0.25">
      <c r="A262" s="12">
        <v>42264</v>
      </c>
      <c r="B262" s="3">
        <f>Settembre!B18</f>
        <v>12.2</v>
      </c>
      <c r="C262" s="3">
        <f>Settembre!C18</f>
        <v>24.2</v>
      </c>
      <c r="D262" s="3">
        <f>Settembre!D18</f>
        <v>0.6</v>
      </c>
      <c r="E262" s="3">
        <f>Settembre!E18</f>
        <v>17.899999999999999</v>
      </c>
      <c r="F262" s="3">
        <f>Settembre!F18</f>
        <v>0</v>
      </c>
      <c r="H262" s="3">
        <v>18.100000000000001</v>
      </c>
      <c r="I262" s="3">
        <v>17.5</v>
      </c>
      <c r="J262" s="3">
        <v>21.2</v>
      </c>
      <c r="K262" s="3">
        <v>16.2</v>
      </c>
      <c r="L262" s="3">
        <v>14.9</v>
      </c>
      <c r="M262" s="3">
        <v>18.5</v>
      </c>
      <c r="N262" s="4">
        <f t="shared" si="9"/>
        <v>17.733333333333334</v>
      </c>
      <c r="P262" s="42">
        <f t="shared" si="8"/>
        <v>17.75714285714286</v>
      </c>
    </row>
    <row r="263" spans="1:16" x14ac:dyDescent="0.25">
      <c r="A263" s="12">
        <v>42265</v>
      </c>
      <c r="B263" s="3">
        <f>Settembre!B19</f>
        <v>11.6</v>
      </c>
      <c r="C263" s="3">
        <f>Settembre!C19</f>
        <v>28</v>
      </c>
      <c r="D263" s="3">
        <f>Settembre!D19</f>
        <v>0</v>
      </c>
      <c r="E263" s="3">
        <f>Settembre!E19</f>
        <v>18.3</v>
      </c>
      <c r="F263" s="3">
        <f>Settembre!F19</f>
        <v>0</v>
      </c>
      <c r="H263" s="3">
        <v>18.7</v>
      </c>
      <c r="I263" s="3">
        <v>15.5</v>
      </c>
      <c r="J263" s="3">
        <v>16.3</v>
      </c>
      <c r="K263" s="3">
        <v>17</v>
      </c>
      <c r="L263" s="3">
        <v>12.9</v>
      </c>
      <c r="M263" s="3">
        <v>17.7</v>
      </c>
      <c r="N263" s="4">
        <f t="shared" si="9"/>
        <v>16.350000000000001</v>
      </c>
      <c r="P263" s="42">
        <f t="shared" si="8"/>
        <v>16.62857142857143</v>
      </c>
    </row>
    <row r="264" spans="1:16" x14ac:dyDescent="0.25">
      <c r="A264" s="12">
        <v>42266</v>
      </c>
      <c r="B264" s="3">
        <f>Settembre!B20</f>
        <v>8.6999999999999993</v>
      </c>
      <c r="C264" s="3">
        <f>Settembre!C20</f>
        <v>26.2</v>
      </c>
      <c r="D264" s="3">
        <f>Settembre!D20</f>
        <v>0</v>
      </c>
      <c r="E264" s="3">
        <f>Settembre!E20</f>
        <v>16.100000000000001</v>
      </c>
      <c r="F264" s="3">
        <f>Settembre!F20</f>
        <v>0</v>
      </c>
      <c r="H264" s="3">
        <v>17.899999999999999</v>
      </c>
      <c r="I264" s="3">
        <v>15</v>
      </c>
      <c r="J264" s="3">
        <v>14.9</v>
      </c>
      <c r="K264" s="3">
        <v>16.7</v>
      </c>
      <c r="L264" s="3">
        <v>15</v>
      </c>
      <c r="M264" s="3">
        <v>17.399999999999999</v>
      </c>
      <c r="N264" s="4">
        <f t="shared" si="9"/>
        <v>16.150000000000002</v>
      </c>
      <c r="P264" s="42">
        <f t="shared" si="8"/>
        <v>16.142857142857142</v>
      </c>
    </row>
    <row r="265" spans="1:16" x14ac:dyDescent="0.25">
      <c r="A265" s="12">
        <v>42267</v>
      </c>
      <c r="B265" s="3">
        <f>Settembre!B21</f>
        <v>9.4</v>
      </c>
      <c r="C265" s="3">
        <f>Settembre!C21</f>
        <v>25.9</v>
      </c>
      <c r="D265" s="3">
        <f>Settembre!D21</f>
        <v>0</v>
      </c>
      <c r="E265" s="3">
        <f>Settembre!E21</f>
        <v>17.5</v>
      </c>
      <c r="F265" s="3">
        <f>Settembre!F21</f>
        <v>0</v>
      </c>
      <c r="H265" s="3">
        <v>16.3</v>
      </c>
      <c r="I265" s="3">
        <v>17.399999999999999</v>
      </c>
      <c r="J265" s="3">
        <v>17.2</v>
      </c>
      <c r="K265" s="3">
        <v>12.9</v>
      </c>
      <c r="L265" s="3">
        <v>15.7</v>
      </c>
      <c r="M265" s="3">
        <v>18.5</v>
      </c>
      <c r="N265" s="4">
        <f t="shared" si="9"/>
        <v>16.333333333333332</v>
      </c>
      <c r="P265" s="42">
        <f t="shared" si="8"/>
        <v>16.5</v>
      </c>
    </row>
    <row r="266" spans="1:16" x14ac:dyDescent="0.25">
      <c r="A266" s="12">
        <v>42268</v>
      </c>
      <c r="B266" s="3">
        <f>Settembre!B22</f>
        <v>8.1999999999999993</v>
      </c>
      <c r="C266" s="3">
        <f>Settembre!C22</f>
        <v>24.5</v>
      </c>
      <c r="D266" s="3">
        <f>Settembre!D22</f>
        <v>0</v>
      </c>
      <c r="E266" s="3">
        <f>Settembre!E22</f>
        <v>15.7</v>
      </c>
      <c r="F266" s="3">
        <f>Settembre!F22</f>
        <v>0</v>
      </c>
      <c r="H266" s="3">
        <v>17.5</v>
      </c>
      <c r="I266" s="3">
        <v>16.399999999999999</v>
      </c>
      <c r="J266" s="3">
        <v>15</v>
      </c>
      <c r="K266" s="3">
        <v>14.2</v>
      </c>
      <c r="L266" s="3">
        <v>15.3</v>
      </c>
      <c r="M266" s="3">
        <v>18</v>
      </c>
      <c r="N266" s="4">
        <f t="shared" si="9"/>
        <v>16.066666666666666</v>
      </c>
      <c r="P266" s="42">
        <f t="shared" si="8"/>
        <v>16.014285714285712</v>
      </c>
    </row>
    <row r="267" spans="1:16" x14ac:dyDescent="0.25">
      <c r="A267" s="12">
        <v>42269</v>
      </c>
      <c r="B267" s="3">
        <f>Settembre!B23</f>
        <v>14.6</v>
      </c>
      <c r="C267" s="3">
        <f>Settembre!C23</f>
        <v>19.8</v>
      </c>
      <c r="D267" s="3">
        <f>Settembre!D23</f>
        <v>0</v>
      </c>
      <c r="E267" s="3">
        <f>Settembre!E23</f>
        <v>16.5</v>
      </c>
      <c r="F267" s="3">
        <f>Settembre!F23</f>
        <v>0</v>
      </c>
      <c r="H267" s="3">
        <v>18</v>
      </c>
      <c r="I267" s="3">
        <v>15.9</v>
      </c>
      <c r="J267" s="3">
        <v>16.399999999999999</v>
      </c>
      <c r="K267" s="3">
        <v>14.4</v>
      </c>
      <c r="L267" s="3">
        <v>16</v>
      </c>
      <c r="M267" s="3">
        <v>17.7</v>
      </c>
      <c r="N267" s="4">
        <f t="shared" si="9"/>
        <v>16.400000000000002</v>
      </c>
      <c r="P267" s="42">
        <f t="shared" si="8"/>
        <v>16.414285714285715</v>
      </c>
    </row>
    <row r="268" spans="1:16" x14ac:dyDescent="0.25">
      <c r="A268" s="12">
        <v>42270</v>
      </c>
      <c r="B268" s="3">
        <f>Settembre!B24</f>
        <v>8.9</v>
      </c>
      <c r="C268" s="3">
        <f>Settembre!C24</f>
        <v>14.8</v>
      </c>
      <c r="D268" s="3">
        <f>Settembre!D24</f>
        <v>12</v>
      </c>
      <c r="E268" s="3">
        <f>Settembre!E24</f>
        <v>12.6</v>
      </c>
      <c r="F268" s="3">
        <f>Settembre!F24</f>
        <v>0</v>
      </c>
      <c r="H268" s="3">
        <v>18.8</v>
      </c>
      <c r="I268" s="3">
        <v>15.5</v>
      </c>
      <c r="J268" s="3">
        <v>17</v>
      </c>
      <c r="K268" s="3">
        <v>16.7</v>
      </c>
      <c r="L268" s="3">
        <v>15.1</v>
      </c>
      <c r="M268" s="3">
        <v>12.7</v>
      </c>
      <c r="N268" s="4">
        <f t="shared" si="9"/>
        <v>15.966666666666667</v>
      </c>
      <c r="P268" s="42">
        <f t="shared" si="8"/>
        <v>15.485714285714284</v>
      </c>
    </row>
    <row r="269" spans="1:16" x14ac:dyDescent="0.25">
      <c r="A269" s="12">
        <v>42271</v>
      </c>
      <c r="B269" s="3">
        <f>Settembre!B25</f>
        <v>4.9000000000000004</v>
      </c>
      <c r="C269" s="3">
        <f>Settembre!C25</f>
        <v>19.600000000000001</v>
      </c>
      <c r="D269" s="3">
        <f>Settembre!D25</f>
        <v>0</v>
      </c>
      <c r="E269" s="3">
        <f>Settembre!E25</f>
        <v>11.6</v>
      </c>
      <c r="F269" s="3">
        <f>Settembre!F25</f>
        <v>0</v>
      </c>
      <c r="H269" s="3">
        <v>19.3</v>
      </c>
      <c r="I269" s="3">
        <v>15.8</v>
      </c>
      <c r="J269" s="3">
        <v>18.399999999999999</v>
      </c>
      <c r="K269" s="3">
        <v>15.7</v>
      </c>
      <c r="L269" s="3">
        <v>15.9</v>
      </c>
      <c r="M269" s="3">
        <v>12.6</v>
      </c>
      <c r="N269" s="4">
        <f t="shared" si="9"/>
        <v>16.283333333333335</v>
      </c>
      <c r="P269" s="42">
        <f t="shared" si="8"/>
        <v>15.614285714285714</v>
      </c>
    </row>
    <row r="270" spans="1:16" x14ac:dyDescent="0.25">
      <c r="A270" s="12">
        <v>42272</v>
      </c>
      <c r="B270" s="3">
        <f>Settembre!B26</f>
        <v>6.6</v>
      </c>
      <c r="C270" s="3">
        <f>Settembre!C26</f>
        <v>24.8</v>
      </c>
      <c r="D270" s="3">
        <f>Settembre!D26</f>
        <v>0</v>
      </c>
      <c r="E270" s="3">
        <f>Settembre!E26</f>
        <v>14.3</v>
      </c>
      <c r="F270" s="3">
        <f>Settembre!F26</f>
        <v>0</v>
      </c>
      <c r="H270" s="3">
        <v>17.8</v>
      </c>
      <c r="I270" s="3">
        <v>13.8</v>
      </c>
      <c r="J270" s="3">
        <v>18.5</v>
      </c>
      <c r="K270" s="3">
        <v>14.1</v>
      </c>
      <c r="L270" s="3">
        <v>18</v>
      </c>
      <c r="M270" s="3">
        <v>15.3</v>
      </c>
      <c r="N270" s="4">
        <f t="shared" si="9"/>
        <v>16.25</v>
      </c>
      <c r="P270" s="42">
        <f t="shared" si="8"/>
        <v>15.971428571428572</v>
      </c>
    </row>
    <row r="271" spans="1:16" x14ac:dyDescent="0.25">
      <c r="A271" s="12">
        <v>42273</v>
      </c>
      <c r="B271" s="3">
        <f>Settembre!B27</f>
        <v>8</v>
      </c>
      <c r="C271" s="3">
        <f>Settembre!C27</f>
        <v>23.6</v>
      </c>
      <c r="D271" s="3">
        <f>Settembre!D27</f>
        <v>0</v>
      </c>
      <c r="E271" s="3">
        <f>Settembre!E27</f>
        <v>15.2</v>
      </c>
      <c r="F271" s="3">
        <f>Settembre!F27</f>
        <v>0</v>
      </c>
      <c r="H271" s="3">
        <v>17</v>
      </c>
      <c r="I271" s="3">
        <v>12.5</v>
      </c>
      <c r="J271" s="3">
        <v>17.5</v>
      </c>
      <c r="K271" s="3">
        <v>16.399999999999999</v>
      </c>
      <c r="L271" s="3">
        <v>17.399999999999999</v>
      </c>
      <c r="M271" s="3">
        <v>14.1</v>
      </c>
      <c r="N271" s="4">
        <f t="shared" si="9"/>
        <v>15.816666666666665</v>
      </c>
      <c r="P271" s="42">
        <f t="shared" si="8"/>
        <v>15.728571428571428</v>
      </c>
    </row>
    <row r="272" spans="1:16" x14ac:dyDescent="0.25">
      <c r="A272" s="12">
        <v>42274</v>
      </c>
      <c r="B272" s="3">
        <f>Settembre!B28</f>
        <v>14.5</v>
      </c>
      <c r="C272" s="3">
        <f>Settembre!C28</f>
        <v>20.7</v>
      </c>
      <c r="D272" s="3">
        <f>Settembre!D28</f>
        <v>0</v>
      </c>
      <c r="E272" s="3">
        <f>Settembre!E28</f>
        <v>16.600000000000001</v>
      </c>
      <c r="F272" s="3">
        <f>Settembre!F28</f>
        <v>0</v>
      </c>
      <c r="H272" s="3">
        <v>18.2</v>
      </c>
      <c r="I272" s="3">
        <v>11.1</v>
      </c>
      <c r="J272" s="3">
        <v>17.399999999999999</v>
      </c>
      <c r="K272" s="3">
        <v>18</v>
      </c>
      <c r="L272" s="3">
        <v>17.8</v>
      </c>
      <c r="M272" s="3">
        <v>14.8</v>
      </c>
      <c r="N272" s="4">
        <f t="shared" si="9"/>
        <v>16.216666666666665</v>
      </c>
      <c r="P272" s="42">
        <f t="shared" si="8"/>
        <v>16.271428571428569</v>
      </c>
    </row>
    <row r="273" spans="1:16" x14ac:dyDescent="0.25">
      <c r="A273" s="12">
        <v>42275</v>
      </c>
      <c r="B273" s="3">
        <f>Settembre!B29</f>
        <v>12.4</v>
      </c>
      <c r="C273" s="3">
        <f>Settembre!C29</f>
        <v>18.3</v>
      </c>
      <c r="D273" s="3">
        <f>Settembre!D29</f>
        <v>0.3</v>
      </c>
      <c r="E273" s="3">
        <f>Settembre!E29</f>
        <v>14.7</v>
      </c>
      <c r="F273" s="3">
        <f>Settembre!F29</f>
        <v>0</v>
      </c>
      <c r="H273" s="3">
        <v>16.899999999999999</v>
      </c>
      <c r="I273" s="3">
        <v>11.5</v>
      </c>
      <c r="J273" s="3">
        <v>18</v>
      </c>
      <c r="K273" s="3">
        <v>14.6</v>
      </c>
      <c r="L273" s="3">
        <v>19</v>
      </c>
      <c r="M273" s="3">
        <v>16.3</v>
      </c>
      <c r="N273" s="4">
        <f t="shared" si="9"/>
        <v>16.05</v>
      </c>
      <c r="P273" s="42">
        <f t="shared" si="8"/>
        <v>15.857142857142858</v>
      </c>
    </row>
    <row r="274" spans="1:16" x14ac:dyDescent="0.25">
      <c r="A274" s="12">
        <v>42276</v>
      </c>
      <c r="B274" s="3">
        <f>Settembre!B30</f>
        <v>10.5</v>
      </c>
      <c r="C274" s="3">
        <f>Settembre!C30</f>
        <v>19.5</v>
      </c>
      <c r="D274" s="3">
        <f>Settembre!D30</f>
        <v>0</v>
      </c>
      <c r="E274" s="3">
        <f>Settembre!E30</f>
        <v>13.7</v>
      </c>
      <c r="F274" s="3">
        <f>Settembre!F30</f>
        <v>0</v>
      </c>
      <c r="H274" s="3">
        <v>16.8</v>
      </c>
      <c r="I274" s="3">
        <v>11.4</v>
      </c>
      <c r="J274" s="3">
        <v>17.100000000000001</v>
      </c>
      <c r="K274" s="3">
        <v>15.2</v>
      </c>
      <c r="L274" s="3">
        <v>17.7</v>
      </c>
      <c r="M274" s="3">
        <v>16.100000000000001</v>
      </c>
      <c r="N274" s="4">
        <f t="shared" si="9"/>
        <v>15.716666666666669</v>
      </c>
      <c r="P274" s="42">
        <f t="shared" si="8"/>
        <v>15.428571428571431</v>
      </c>
    </row>
    <row r="275" spans="1:16" x14ac:dyDescent="0.25">
      <c r="A275" s="12">
        <v>42277</v>
      </c>
      <c r="B275" s="3">
        <f>Settembre!B31</f>
        <v>10.4</v>
      </c>
      <c r="C275" s="3">
        <f>Settembre!C31</f>
        <v>16.5</v>
      </c>
      <c r="D275" s="3">
        <f>Settembre!D31</f>
        <v>2.1</v>
      </c>
      <c r="E275" s="3">
        <f>Settembre!E31</f>
        <v>12.5</v>
      </c>
      <c r="F275" s="3">
        <f>Settembre!F31</f>
        <v>0</v>
      </c>
      <c r="H275" s="3">
        <v>16.5</v>
      </c>
      <c r="I275" s="3">
        <v>11.2</v>
      </c>
      <c r="J275" s="3">
        <v>16.7</v>
      </c>
      <c r="K275" s="3">
        <v>16.8</v>
      </c>
      <c r="L275" s="3">
        <v>15.9</v>
      </c>
      <c r="M275" s="3">
        <v>17</v>
      </c>
      <c r="N275" s="4">
        <f t="shared" si="9"/>
        <v>15.683333333333335</v>
      </c>
      <c r="P275" s="42">
        <f t="shared" si="8"/>
        <v>15.22857142857143</v>
      </c>
    </row>
    <row r="276" spans="1:16" x14ac:dyDescent="0.25">
      <c r="A276" s="12">
        <v>42278</v>
      </c>
      <c r="B276" s="3">
        <f>Ottobre!B2</f>
        <v>5.7</v>
      </c>
      <c r="C276" s="3">
        <f>Ottobre!C2</f>
        <v>16.2</v>
      </c>
      <c r="D276" s="3">
        <f>Ottobre!D2</f>
        <v>0</v>
      </c>
      <c r="E276" s="3">
        <f>Ottobre!E2</f>
        <v>11.3</v>
      </c>
      <c r="F276" s="3">
        <f>Ottobre!F2</f>
        <v>0</v>
      </c>
      <c r="H276" s="3">
        <v>19</v>
      </c>
      <c r="I276" s="3">
        <v>12.5</v>
      </c>
      <c r="J276" s="3">
        <v>16.8</v>
      </c>
      <c r="K276" s="3">
        <v>16.600000000000001</v>
      </c>
      <c r="L276" s="3">
        <v>15.4</v>
      </c>
      <c r="M276" s="3">
        <v>17.600000000000001</v>
      </c>
      <c r="N276" s="4">
        <f t="shared" si="9"/>
        <v>16.316666666666666</v>
      </c>
      <c r="P276" s="42">
        <f t="shared" si="8"/>
        <v>15.600000000000003</v>
      </c>
    </row>
    <row r="277" spans="1:16" x14ac:dyDescent="0.25">
      <c r="A277" s="12">
        <v>42279</v>
      </c>
      <c r="B277" s="3">
        <f>Ottobre!B3</f>
        <v>10.4</v>
      </c>
      <c r="C277" s="3">
        <f>Ottobre!C3</f>
        <v>16.7</v>
      </c>
      <c r="D277" s="3">
        <f>Ottobre!D3</f>
        <v>9.3000000000000007</v>
      </c>
      <c r="E277" s="3">
        <f>Ottobre!E3</f>
        <v>12.7</v>
      </c>
      <c r="F277" s="3">
        <f>Ottobre!F3</f>
        <v>0</v>
      </c>
      <c r="H277" s="3">
        <v>16.5</v>
      </c>
      <c r="I277" s="3">
        <v>14.3</v>
      </c>
      <c r="J277" s="3">
        <v>17</v>
      </c>
      <c r="K277" s="3">
        <v>17.5</v>
      </c>
      <c r="L277" s="3">
        <v>16</v>
      </c>
      <c r="M277" s="3">
        <v>16.2</v>
      </c>
      <c r="N277" s="4">
        <f t="shared" si="9"/>
        <v>16.25</v>
      </c>
      <c r="P277" s="42">
        <f t="shared" si="8"/>
        <v>15.742857142857144</v>
      </c>
    </row>
    <row r="278" spans="1:16" x14ac:dyDescent="0.25">
      <c r="A278" s="12">
        <v>42280</v>
      </c>
      <c r="B278" s="3">
        <f>Ottobre!B4</f>
        <v>11.7</v>
      </c>
      <c r="C278" s="3">
        <f>Ottobre!C4</f>
        <v>17.899999999999999</v>
      </c>
      <c r="D278" s="3">
        <f>Ottobre!D4</f>
        <v>2.7</v>
      </c>
      <c r="E278" s="3">
        <f>Ottobre!E4</f>
        <v>14.4</v>
      </c>
      <c r="F278" s="3">
        <f>Ottobre!F4</f>
        <v>0</v>
      </c>
      <c r="H278" s="3">
        <v>15.6</v>
      </c>
      <c r="I278" s="3">
        <v>12.9</v>
      </c>
      <c r="J278" s="3">
        <v>18.2</v>
      </c>
      <c r="K278" s="3">
        <v>16.7</v>
      </c>
      <c r="L278" s="3">
        <v>13.9</v>
      </c>
      <c r="M278" s="3">
        <v>17.600000000000001</v>
      </c>
      <c r="N278" s="4">
        <f t="shared" si="9"/>
        <v>15.816666666666668</v>
      </c>
      <c r="P278" s="42">
        <f t="shared" si="8"/>
        <v>15.614285714285716</v>
      </c>
    </row>
    <row r="279" spans="1:16" x14ac:dyDescent="0.25">
      <c r="A279" s="12">
        <v>42281</v>
      </c>
      <c r="B279" s="3">
        <f>Ottobre!B5</f>
        <v>7.9</v>
      </c>
      <c r="C279" s="3">
        <f>Ottobre!C5</f>
        <v>17.5</v>
      </c>
      <c r="D279" s="3">
        <f>Ottobre!D5</f>
        <v>22.8</v>
      </c>
      <c r="E279" s="3">
        <f>Ottobre!E5</f>
        <v>12.9</v>
      </c>
      <c r="F279" s="3">
        <f>Ottobre!F5</f>
        <v>0</v>
      </c>
      <c r="H279" s="3">
        <v>15</v>
      </c>
      <c r="I279" s="3">
        <v>14.6</v>
      </c>
      <c r="J279" s="3">
        <v>17</v>
      </c>
      <c r="K279" s="3">
        <v>15.5</v>
      </c>
      <c r="L279" s="3">
        <v>12.7</v>
      </c>
      <c r="M279" s="3">
        <v>16.5</v>
      </c>
      <c r="N279" s="4">
        <f t="shared" si="9"/>
        <v>15.216666666666667</v>
      </c>
      <c r="P279" s="42">
        <f t="shared" si="8"/>
        <v>14.885714285714286</v>
      </c>
    </row>
    <row r="280" spans="1:16" x14ac:dyDescent="0.25">
      <c r="A280" s="12">
        <v>42282</v>
      </c>
      <c r="B280" s="3">
        <f>Ottobre!B6</f>
        <v>7.7</v>
      </c>
      <c r="C280" s="3">
        <f>Ottobre!C6</f>
        <v>22.7</v>
      </c>
      <c r="D280" s="3">
        <f>Ottobre!D6</f>
        <v>0</v>
      </c>
      <c r="E280" s="3">
        <f>Ottobre!E6</f>
        <v>13.7</v>
      </c>
      <c r="F280" s="3">
        <f>Ottobre!F6</f>
        <v>0</v>
      </c>
      <c r="H280" s="3">
        <v>16.5</v>
      </c>
      <c r="I280" s="3">
        <v>16.2</v>
      </c>
      <c r="J280" s="3">
        <v>16.7</v>
      </c>
      <c r="K280" s="3">
        <v>15</v>
      </c>
      <c r="L280" s="3">
        <v>13.4</v>
      </c>
      <c r="M280" s="3">
        <v>15.8</v>
      </c>
      <c r="N280" s="4">
        <f t="shared" si="9"/>
        <v>15.600000000000001</v>
      </c>
      <c r="P280" s="42">
        <f t="shared" si="8"/>
        <v>15.328571428571427</v>
      </c>
    </row>
    <row r="281" spans="1:16" x14ac:dyDescent="0.25">
      <c r="A281" s="12">
        <v>42283</v>
      </c>
      <c r="B281" s="3">
        <f>Ottobre!B7</f>
        <v>13.3</v>
      </c>
      <c r="C281" s="3">
        <f>Ottobre!C7</f>
        <v>19.8</v>
      </c>
      <c r="D281" s="3">
        <f>Ottobre!D7</f>
        <v>3</v>
      </c>
      <c r="E281" s="3">
        <f>Ottobre!E7</f>
        <v>15.5</v>
      </c>
      <c r="F281" s="3">
        <f>Ottobre!F7</f>
        <v>0</v>
      </c>
      <c r="H281" s="3">
        <v>15.6</v>
      </c>
      <c r="I281" s="3">
        <v>15.3</v>
      </c>
      <c r="J281" s="3">
        <v>18.7</v>
      </c>
      <c r="K281" s="3">
        <v>15.9</v>
      </c>
      <c r="L281" s="3">
        <v>14.3</v>
      </c>
      <c r="M281" s="3">
        <v>14.2</v>
      </c>
      <c r="N281" s="4">
        <f t="shared" si="9"/>
        <v>15.666666666666666</v>
      </c>
      <c r="P281" s="42">
        <f t="shared" si="8"/>
        <v>15.642857142857142</v>
      </c>
    </row>
    <row r="282" spans="1:16" x14ac:dyDescent="0.25">
      <c r="A282" s="12">
        <v>42284</v>
      </c>
      <c r="B282" s="3">
        <f>Ottobre!B8</f>
        <v>11.7</v>
      </c>
      <c r="C282" s="3">
        <f>Ottobre!C8</f>
        <v>23.1</v>
      </c>
      <c r="D282" s="3">
        <f>Ottobre!D8</f>
        <v>3.6</v>
      </c>
      <c r="E282" s="3">
        <f>Ottobre!E8</f>
        <v>16</v>
      </c>
      <c r="F282" s="3">
        <f>Ottobre!F8</f>
        <v>0</v>
      </c>
      <c r="H282" s="3">
        <v>16.899999999999999</v>
      </c>
      <c r="I282" s="3">
        <v>16.600000000000001</v>
      </c>
      <c r="J282" s="3">
        <v>13.8</v>
      </c>
      <c r="K282" s="3">
        <v>17.399999999999999</v>
      </c>
      <c r="L282" s="3">
        <v>14.9</v>
      </c>
      <c r="M282" s="3">
        <v>13.3</v>
      </c>
      <c r="N282" s="4">
        <f t="shared" si="9"/>
        <v>15.483333333333333</v>
      </c>
      <c r="P282" s="42">
        <f t="shared" si="8"/>
        <v>15.557142857142859</v>
      </c>
    </row>
    <row r="283" spans="1:16" x14ac:dyDescent="0.25">
      <c r="A283" s="12">
        <v>42285</v>
      </c>
      <c r="B283" s="3">
        <f>Ottobre!B9</f>
        <v>12.4</v>
      </c>
      <c r="C283" s="3">
        <f>Ottobre!C9</f>
        <v>22.6</v>
      </c>
      <c r="D283" s="3">
        <f>Ottobre!D9</f>
        <v>1.5</v>
      </c>
      <c r="E283" s="3">
        <f>Ottobre!E9</f>
        <v>15.8</v>
      </c>
      <c r="F283" s="3">
        <f>Ottobre!F9</f>
        <v>0</v>
      </c>
      <c r="H283" s="3">
        <v>19.100000000000001</v>
      </c>
      <c r="I283" s="3">
        <v>15.2</v>
      </c>
      <c r="J283" s="3">
        <v>11</v>
      </c>
      <c r="K283" s="3">
        <v>14.4</v>
      </c>
      <c r="L283" s="3">
        <v>15.2</v>
      </c>
      <c r="M283" s="3">
        <v>15.1</v>
      </c>
      <c r="N283" s="4">
        <f t="shared" si="9"/>
        <v>14.999999999999998</v>
      </c>
      <c r="P283" s="42">
        <f t="shared" si="8"/>
        <v>15.114285714285714</v>
      </c>
    </row>
    <row r="284" spans="1:16" x14ac:dyDescent="0.25">
      <c r="A284" s="12">
        <v>42286</v>
      </c>
      <c r="B284" s="3">
        <f>Ottobre!B10</f>
        <v>11.3</v>
      </c>
      <c r="C284" s="3">
        <f>Ottobre!C10</f>
        <v>21.7</v>
      </c>
      <c r="D284" s="3">
        <f>Ottobre!D10</f>
        <v>0</v>
      </c>
      <c r="E284" s="3">
        <f>Ottobre!E10</f>
        <v>15.3</v>
      </c>
      <c r="F284" s="3">
        <f>Ottobre!F10</f>
        <v>0</v>
      </c>
      <c r="H284" s="3">
        <v>15.5</v>
      </c>
      <c r="I284" s="3">
        <v>12.7</v>
      </c>
      <c r="J284" s="3">
        <v>11.1</v>
      </c>
      <c r="K284" s="3">
        <v>16.2</v>
      </c>
      <c r="L284" s="3">
        <v>15.5</v>
      </c>
      <c r="M284" s="3">
        <v>15.8</v>
      </c>
      <c r="N284" s="4">
        <f t="shared" si="9"/>
        <v>14.466666666666667</v>
      </c>
      <c r="P284" s="42">
        <f t="shared" si="8"/>
        <v>14.585714285714285</v>
      </c>
    </row>
    <row r="285" spans="1:16" x14ac:dyDescent="0.25">
      <c r="A285" s="12">
        <v>42287</v>
      </c>
      <c r="B285" s="3">
        <f>Ottobre!B11</f>
        <v>11.4</v>
      </c>
      <c r="C285" s="3">
        <f>Ottobre!C11</f>
        <v>19.600000000000001</v>
      </c>
      <c r="D285" s="3">
        <f>Ottobre!D11</f>
        <v>0</v>
      </c>
      <c r="E285" s="3">
        <f>Ottobre!E11</f>
        <v>14.8</v>
      </c>
      <c r="F285" s="3">
        <f>Ottobre!F11</f>
        <v>0</v>
      </c>
      <c r="H285" s="3">
        <v>16.100000000000001</v>
      </c>
      <c r="I285" s="3">
        <v>12.2</v>
      </c>
      <c r="J285" s="3">
        <v>9.6999999999999993</v>
      </c>
      <c r="K285" s="3">
        <v>14.7</v>
      </c>
      <c r="L285" s="3">
        <v>14.2</v>
      </c>
      <c r="M285" s="3">
        <v>17.8</v>
      </c>
      <c r="N285" s="4">
        <f t="shared" si="9"/>
        <v>14.116666666666667</v>
      </c>
      <c r="P285" s="42">
        <f t="shared" si="8"/>
        <v>14.214285714285714</v>
      </c>
    </row>
    <row r="286" spans="1:16" x14ac:dyDescent="0.25">
      <c r="A286" s="12">
        <v>42288</v>
      </c>
      <c r="B286" s="3">
        <f>Ottobre!B12</f>
        <v>9.3000000000000007</v>
      </c>
      <c r="C286" s="3">
        <f>Ottobre!C12</f>
        <v>21.6</v>
      </c>
      <c r="D286" s="3">
        <f>Ottobre!D12</f>
        <v>0</v>
      </c>
      <c r="E286" s="3">
        <f>Ottobre!E12</f>
        <v>14.6</v>
      </c>
      <c r="F286" s="3">
        <f>Ottobre!F12</f>
        <v>0</v>
      </c>
      <c r="H286" s="3">
        <v>13.4</v>
      </c>
      <c r="I286" s="3">
        <v>11.8</v>
      </c>
      <c r="J286" s="3">
        <v>13.9</v>
      </c>
      <c r="K286" s="3">
        <v>12.9</v>
      </c>
      <c r="L286" s="3">
        <v>9.3000000000000007</v>
      </c>
      <c r="M286" s="3">
        <v>16</v>
      </c>
      <c r="N286" s="4">
        <f t="shared" si="9"/>
        <v>12.883333333333333</v>
      </c>
      <c r="P286" s="42">
        <f t="shared" si="8"/>
        <v>13.128571428571428</v>
      </c>
    </row>
    <row r="287" spans="1:16" x14ac:dyDescent="0.25">
      <c r="A287" s="12">
        <v>42289</v>
      </c>
      <c r="B287" s="3">
        <f>Ottobre!B13</f>
        <v>9.6999999999999993</v>
      </c>
      <c r="C287" s="3">
        <f>Ottobre!C13</f>
        <v>21.7</v>
      </c>
      <c r="D287" s="3">
        <f>Ottobre!D13</f>
        <v>0.6</v>
      </c>
      <c r="E287" s="3">
        <f>Ottobre!E13</f>
        <v>14.5</v>
      </c>
      <c r="F287" s="3">
        <f>Ottobre!F13</f>
        <v>0</v>
      </c>
      <c r="H287" s="3">
        <v>13.6</v>
      </c>
      <c r="I287" s="3">
        <v>11</v>
      </c>
      <c r="J287" s="3">
        <v>13.7</v>
      </c>
      <c r="K287" s="3">
        <v>14.8</v>
      </c>
      <c r="L287" s="3">
        <v>9.6</v>
      </c>
      <c r="M287" s="3">
        <v>16.399999999999999</v>
      </c>
      <c r="N287" s="4">
        <f t="shared" si="9"/>
        <v>13.183333333333332</v>
      </c>
      <c r="P287" s="42">
        <f t="shared" si="8"/>
        <v>13.37142857142857</v>
      </c>
    </row>
    <row r="288" spans="1:16" x14ac:dyDescent="0.25">
      <c r="A288" s="12">
        <v>42290</v>
      </c>
      <c r="B288" s="3">
        <f>Ottobre!B14</f>
        <v>12.4</v>
      </c>
      <c r="C288" s="3">
        <f>Ottobre!C14</f>
        <v>14.3</v>
      </c>
      <c r="D288" s="3">
        <f>Ottobre!D14</f>
        <v>11.1</v>
      </c>
      <c r="E288" s="3">
        <f>Ottobre!E14</f>
        <v>13.3</v>
      </c>
      <c r="F288" s="3">
        <f>Ottobre!F14</f>
        <v>0</v>
      </c>
      <c r="H288" s="3">
        <v>13.3</v>
      </c>
      <c r="I288" s="3">
        <v>9.9</v>
      </c>
      <c r="J288" s="3">
        <v>12.7</v>
      </c>
      <c r="K288" s="3">
        <v>13.9</v>
      </c>
      <c r="L288" s="3">
        <v>10.6</v>
      </c>
      <c r="M288" s="3">
        <v>15.7</v>
      </c>
      <c r="N288" s="4">
        <f t="shared" si="9"/>
        <v>12.683333333333335</v>
      </c>
      <c r="P288" s="42">
        <f t="shared" si="8"/>
        <v>12.771428571428572</v>
      </c>
    </row>
    <row r="289" spans="1:16" x14ac:dyDescent="0.25">
      <c r="A289" s="12">
        <v>42291</v>
      </c>
      <c r="B289" s="3">
        <f>Ottobre!B15</f>
        <v>11</v>
      </c>
      <c r="C289" s="3">
        <f>Ottobre!C15</f>
        <v>16.399999999999999</v>
      </c>
      <c r="D289" s="3">
        <f>Ottobre!D15</f>
        <v>35.1</v>
      </c>
      <c r="E289" s="3">
        <f>Ottobre!E15</f>
        <v>13</v>
      </c>
      <c r="F289" s="3">
        <f>Ottobre!F15</f>
        <v>0</v>
      </c>
      <c r="H289" s="3">
        <v>6.5</v>
      </c>
      <c r="I289" s="3">
        <v>10.6</v>
      </c>
      <c r="J289" s="3">
        <v>12.1</v>
      </c>
      <c r="K289" s="3">
        <v>11.5</v>
      </c>
      <c r="L289" s="3">
        <v>11.9</v>
      </c>
      <c r="M289" s="3">
        <v>15.3</v>
      </c>
      <c r="N289" s="4">
        <f t="shared" si="9"/>
        <v>11.316666666666668</v>
      </c>
      <c r="P289" s="42">
        <f t="shared" si="8"/>
        <v>11.557142857142859</v>
      </c>
    </row>
    <row r="290" spans="1:16" x14ac:dyDescent="0.25">
      <c r="A290" s="12">
        <v>42292</v>
      </c>
      <c r="B290" s="3">
        <f>Ottobre!B16</f>
        <v>7.8</v>
      </c>
      <c r="C290" s="3">
        <f>Ottobre!C16</f>
        <v>13.6</v>
      </c>
      <c r="D290" s="3">
        <f>Ottobre!D16</f>
        <v>11.4</v>
      </c>
      <c r="E290" s="3">
        <f>Ottobre!E16</f>
        <v>10.199999999999999</v>
      </c>
      <c r="F290" s="3">
        <f>Ottobre!F16</f>
        <v>0</v>
      </c>
      <c r="H290" s="3">
        <v>4.7</v>
      </c>
      <c r="I290" s="3">
        <v>10.199999999999999</v>
      </c>
      <c r="J290" s="3">
        <v>10.4</v>
      </c>
      <c r="K290" s="3">
        <v>10.199999999999999</v>
      </c>
      <c r="L290" s="3">
        <v>10.9</v>
      </c>
      <c r="M290" s="3">
        <v>15.6</v>
      </c>
      <c r="N290" s="4">
        <f t="shared" si="9"/>
        <v>10.333333333333334</v>
      </c>
      <c r="P290" s="42">
        <f t="shared" si="8"/>
        <v>10.314285714285715</v>
      </c>
    </row>
    <row r="291" spans="1:16" x14ac:dyDescent="0.25">
      <c r="A291" s="12">
        <v>42293</v>
      </c>
      <c r="B291" s="3">
        <f>Ottobre!B17</f>
        <v>6.4</v>
      </c>
      <c r="C291" s="3">
        <f>Ottobre!C17</f>
        <v>15.2</v>
      </c>
      <c r="D291" s="3">
        <f>Ottobre!D17</f>
        <v>11.1</v>
      </c>
      <c r="E291" s="3">
        <f>Ottobre!E17</f>
        <v>9.3000000000000007</v>
      </c>
      <c r="F291" s="3">
        <f>Ottobre!F17</f>
        <v>0</v>
      </c>
      <c r="H291" s="3">
        <v>4.9000000000000004</v>
      </c>
      <c r="I291" s="3">
        <v>10.9</v>
      </c>
      <c r="J291" s="3">
        <v>7.3</v>
      </c>
      <c r="K291" s="3">
        <v>9.6999999999999993</v>
      </c>
      <c r="L291" s="3">
        <v>12.9</v>
      </c>
      <c r="M291" s="3">
        <v>15</v>
      </c>
      <c r="N291" s="4">
        <f t="shared" si="9"/>
        <v>10.116666666666665</v>
      </c>
      <c r="P291" s="42">
        <f t="shared" si="8"/>
        <v>10</v>
      </c>
    </row>
    <row r="292" spans="1:16" x14ac:dyDescent="0.25">
      <c r="A292" s="12">
        <v>42294</v>
      </c>
      <c r="B292" s="3">
        <f>Ottobre!B18</f>
        <v>5.5</v>
      </c>
      <c r="C292" s="3">
        <f>Ottobre!C18</f>
        <v>13.6</v>
      </c>
      <c r="D292" s="3">
        <f>Ottobre!D18</f>
        <v>2.1</v>
      </c>
      <c r="E292" s="3">
        <f>Ottobre!E18</f>
        <v>9.6</v>
      </c>
      <c r="F292" s="3">
        <f>Ottobre!F18</f>
        <v>0</v>
      </c>
      <c r="H292" s="3">
        <v>5.9</v>
      </c>
      <c r="I292" s="3">
        <v>9.3000000000000007</v>
      </c>
      <c r="J292" s="3">
        <v>8.5</v>
      </c>
      <c r="K292" s="3">
        <v>8.8000000000000007</v>
      </c>
      <c r="L292" s="3">
        <v>10.4</v>
      </c>
      <c r="M292" s="3">
        <v>17.2</v>
      </c>
      <c r="N292" s="4">
        <f t="shared" si="9"/>
        <v>10.016666666666666</v>
      </c>
      <c r="P292" s="42">
        <f t="shared" si="8"/>
        <v>9.9571428571428573</v>
      </c>
    </row>
    <row r="293" spans="1:16" x14ac:dyDescent="0.25">
      <c r="A293" s="12">
        <v>42295</v>
      </c>
      <c r="B293" s="3">
        <f>Ottobre!B19</f>
        <v>8.8000000000000007</v>
      </c>
      <c r="C293" s="3">
        <f>Ottobre!C19</f>
        <v>13.7</v>
      </c>
      <c r="D293" s="3">
        <f>Ottobre!D19</f>
        <v>0.3</v>
      </c>
      <c r="E293" s="3">
        <f>Ottobre!E19</f>
        <v>10.3</v>
      </c>
      <c r="F293" s="3">
        <f>Ottobre!F19</f>
        <v>0</v>
      </c>
      <c r="H293" s="3">
        <v>4.9000000000000004</v>
      </c>
      <c r="I293" s="3">
        <v>8.3000000000000007</v>
      </c>
      <c r="J293" s="3">
        <v>8.1</v>
      </c>
      <c r="K293" s="3">
        <v>12.6</v>
      </c>
      <c r="L293" s="3">
        <v>9.1999999999999993</v>
      </c>
      <c r="M293" s="3">
        <v>15.4</v>
      </c>
      <c r="N293" s="4">
        <f t="shared" si="9"/>
        <v>9.7499999999999982</v>
      </c>
      <c r="P293" s="42">
        <f t="shared" si="8"/>
        <v>9.8285714285714274</v>
      </c>
    </row>
    <row r="294" spans="1:16" x14ac:dyDescent="0.25">
      <c r="A294" s="12">
        <v>42296</v>
      </c>
      <c r="B294" s="3">
        <f>Ottobre!B20</f>
        <v>3.3</v>
      </c>
      <c r="C294" s="3">
        <f>Ottobre!C20</f>
        <v>19.399999999999999</v>
      </c>
      <c r="D294" s="3">
        <f>Ottobre!D20</f>
        <v>0</v>
      </c>
      <c r="E294" s="3">
        <f>Ottobre!E20</f>
        <v>9.9</v>
      </c>
      <c r="F294" s="3">
        <f>Ottobre!F20</f>
        <v>0</v>
      </c>
      <c r="H294" s="3">
        <v>5.3</v>
      </c>
      <c r="I294" s="3">
        <v>6.6</v>
      </c>
      <c r="J294" s="3">
        <v>11</v>
      </c>
      <c r="K294" s="3">
        <v>12.5</v>
      </c>
      <c r="L294" s="3">
        <v>10.7</v>
      </c>
      <c r="M294" s="3">
        <v>16.7</v>
      </c>
      <c r="N294" s="4">
        <f t="shared" si="9"/>
        <v>10.466666666666667</v>
      </c>
      <c r="P294" s="42">
        <f t="shared" si="8"/>
        <v>10.385714285714286</v>
      </c>
    </row>
    <row r="295" spans="1:16" x14ac:dyDescent="0.25">
      <c r="A295" s="12">
        <v>42297</v>
      </c>
      <c r="B295" s="3">
        <f>Ottobre!B21</f>
        <v>0.6</v>
      </c>
      <c r="C295" s="3">
        <f>Ottobre!C21</f>
        <v>16.7</v>
      </c>
      <c r="D295" s="3">
        <f>Ottobre!D21</f>
        <v>0</v>
      </c>
      <c r="E295" s="3">
        <f>Ottobre!E21</f>
        <v>7</v>
      </c>
      <c r="F295" s="3">
        <f>Ottobre!F21</f>
        <v>0</v>
      </c>
      <c r="H295" s="3">
        <v>7.5</v>
      </c>
      <c r="I295" s="3">
        <v>7.3</v>
      </c>
      <c r="J295" s="3">
        <v>12</v>
      </c>
      <c r="K295" s="3">
        <v>11.5</v>
      </c>
      <c r="L295" s="3">
        <v>12.7</v>
      </c>
      <c r="M295" s="3">
        <v>15</v>
      </c>
      <c r="N295" s="4">
        <f t="shared" si="9"/>
        <v>11</v>
      </c>
      <c r="P295" s="42">
        <f t="shared" si="8"/>
        <v>10.428571428571429</v>
      </c>
    </row>
    <row r="296" spans="1:16" x14ac:dyDescent="0.25">
      <c r="A296" s="12">
        <v>42298</v>
      </c>
      <c r="B296" s="3">
        <f>Ottobre!B22</f>
        <v>1.4</v>
      </c>
      <c r="C296" s="3">
        <f>Ottobre!C22</f>
        <v>16.5</v>
      </c>
      <c r="D296" s="3">
        <f>Ottobre!D22</f>
        <v>0</v>
      </c>
      <c r="E296" s="3">
        <f>Ottobre!E22</f>
        <v>7.1</v>
      </c>
      <c r="F296" s="3">
        <f>Ottobre!F22</f>
        <v>0</v>
      </c>
      <c r="H296" s="3">
        <v>8.8000000000000007</v>
      </c>
      <c r="I296" s="3">
        <v>5.2</v>
      </c>
      <c r="J296" s="3">
        <v>6.3</v>
      </c>
      <c r="K296" s="3">
        <v>11.5</v>
      </c>
      <c r="L296" s="3">
        <v>12.1</v>
      </c>
      <c r="M296" s="3">
        <v>16.7</v>
      </c>
      <c r="N296" s="4">
        <f t="shared" si="9"/>
        <v>10.1</v>
      </c>
      <c r="P296" s="42">
        <f t="shared" si="8"/>
        <v>9.6714285714285726</v>
      </c>
    </row>
    <row r="297" spans="1:16" x14ac:dyDescent="0.25">
      <c r="A297" s="12">
        <v>42299</v>
      </c>
      <c r="B297" s="3">
        <f>Ottobre!B23</f>
        <v>0.7</v>
      </c>
      <c r="C297" s="3">
        <f>Ottobre!C23</f>
        <v>16.600000000000001</v>
      </c>
      <c r="D297" s="3">
        <f>Ottobre!D23</f>
        <v>0</v>
      </c>
      <c r="E297" s="3">
        <f>Ottobre!E23</f>
        <v>6.8</v>
      </c>
      <c r="F297" s="3">
        <f>Ottobre!F23</f>
        <v>0</v>
      </c>
      <c r="H297" s="3">
        <v>10.199999999999999</v>
      </c>
      <c r="I297" s="3">
        <v>5.3</v>
      </c>
      <c r="J297" s="3">
        <v>8.6</v>
      </c>
      <c r="K297" s="3">
        <v>12.3</v>
      </c>
      <c r="L297" s="3">
        <v>14.2</v>
      </c>
      <c r="M297" s="3">
        <v>13.4</v>
      </c>
      <c r="N297" s="4">
        <f t="shared" si="9"/>
        <v>10.66666666666667</v>
      </c>
      <c r="P297" s="42">
        <f t="shared" si="8"/>
        <v>10.114285714285714</v>
      </c>
    </row>
    <row r="298" spans="1:16" x14ac:dyDescent="0.25">
      <c r="A298" s="12">
        <v>42300</v>
      </c>
      <c r="B298" s="3">
        <f>Ottobre!B24</f>
        <v>2.7</v>
      </c>
      <c r="C298" s="3">
        <f>Ottobre!C24</f>
        <v>17.899999999999999</v>
      </c>
      <c r="D298" s="3">
        <f>Ottobre!D24</f>
        <v>0</v>
      </c>
      <c r="E298" s="3">
        <f>Ottobre!E24</f>
        <v>8.4</v>
      </c>
      <c r="F298" s="3">
        <f>Ottobre!F24</f>
        <v>0</v>
      </c>
      <c r="H298" s="3">
        <v>9.5</v>
      </c>
      <c r="I298" s="3">
        <v>7.9</v>
      </c>
      <c r="J298" s="3">
        <v>6.6</v>
      </c>
      <c r="K298" s="3">
        <v>12.1</v>
      </c>
      <c r="L298" s="3">
        <v>14.8</v>
      </c>
      <c r="M298" s="3">
        <v>14.9</v>
      </c>
      <c r="N298" s="4">
        <f t="shared" si="9"/>
        <v>10.966666666666669</v>
      </c>
      <c r="P298" s="42">
        <f t="shared" si="8"/>
        <v>10.6</v>
      </c>
    </row>
    <row r="299" spans="1:16" x14ac:dyDescent="0.25">
      <c r="A299" s="12">
        <v>42301</v>
      </c>
      <c r="B299" s="3">
        <f>Ottobre!B25</f>
        <v>2.2000000000000002</v>
      </c>
      <c r="C299" s="3">
        <f>Ottobre!C25</f>
        <v>20.7</v>
      </c>
      <c r="D299" s="3">
        <f>Ottobre!D25</f>
        <v>0</v>
      </c>
      <c r="E299" s="3">
        <f>Ottobre!E25</f>
        <v>8.6</v>
      </c>
      <c r="F299" s="3">
        <f>Ottobre!F25</f>
        <v>0</v>
      </c>
      <c r="H299" s="3">
        <v>9.8000000000000007</v>
      </c>
      <c r="I299" s="3">
        <v>9</v>
      </c>
      <c r="J299" s="3">
        <v>7.9</v>
      </c>
      <c r="K299" s="3">
        <v>11.2</v>
      </c>
      <c r="L299" s="3">
        <v>15.8</v>
      </c>
      <c r="M299" s="3">
        <v>12.2</v>
      </c>
      <c r="N299" s="4">
        <f t="shared" si="9"/>
        <v>10.983333333333334</v>
      </c>
      <c r="P299" s="42">
        <f t="shared" si="8"/>
        <v>10.642857142857142</v>
      </c>
    </row>
    <row r="300" spans="1:16" x14ac:dyDescent="0.25">
      <c r="A300" s="12">
        <v>42302</v>
      </c>
      <c r="B300" s="3">
        <f>Ottobre!B26</f>
        <v>3.9</v>
      </c>
      <c r="C300" s="3">
        <f>Ottobre!C26</f>
        <v>19.2</v>
      </c>
      <c r="D300" s="3">
        <f>Ottobre!D26</f>
        <v>0</v>
      </c>
      <c r="E300" s="3">
        <f>Ottobre!E26</f>
        <v>9.4</v>
      </c>
      <c r="F300" s="3">
        <f>Ottobre!F26</f>
        <v>0</v>
      </c>
      <c r="H300" s="3">
        <v>10.5</v>
      </c>
      <c r="I300" s="3">
        <v>9.1999999999999993</v>
      </c>
      <c r="J300" s="3">
        <v>9.4</v>
      </c>
      <c r="K300" s="3">
        <v>10.5</v>
      </c>
      <c r="L300" s="3">
        <v>14.2</v>
      </c>
      <c r="M300" s="3">
        <v>9.1</v>
      </c>
      <c r="N300" s="4">
        <f t="shared" si="9"/>
        <v>10.483333333333333</v>
      </c>
      <c r="P300" s="42">
        <f t="shared" si="8"/>
        <v>10.328571428571427</v>
      </c>
    </row>
    <row r="301" spans="1:16" x14ac:dyDescent="0.25">
      <c r="A301" s="12">
        <v>42303</v>
      </c>
      <c r="B301" s="3">
        <f>Ottobre!B27</f>
        <v>2.6</v>
      </c>
      <c r="C301" s="3">
        <f>Ottobre!C27</f>
        <v>19.899999999999999</v>
      </c>
      <c r="D301" s="3">
        <f>Ottobre!D27</f>
        <v>0</v>
      </c>
      <c r="E301" s="3">
        <f>Ottobre!E27</f>
        <v>8.6999999999999993</v>
      </c>
      <c r="F301" s="3">
        <f>Ottobre!F27</f>
        <v>0</v>
      </c>
      <c r="H301" s="3">
        <v>8.6999999999999993</v>
      </c>
      <c r="I301" s="3">
        <v>6.2</v>
      </c>
      <c r="J301" s="3">
        <v>11.3</v>
      </c>
      <c r="K301" s="3">
        <v>11.7</v>
      </c>
      <c r="L301" s="3">
        <v>12.5</v>
      </c>
      <c r="M301" s="3">
        <v>11.4</v>
      </c>
      <c r="N301" s="4">
        <f t="shared" si="9"/>
        <v>10.299999999999999</v>
      </c>
      <c r="P301" s="42">
        <f t="shared" si="8"/>
        <v>10.071428571428571</v>
      </c>
    </row>
    <row r="302" spans="1:16" x14ac:dyDescent="0.25">
      <c r="A302" s="12">
        <v>42304</v>
      </c>
      <c r="B302" s="3">
        <f>Ottobre!B28</f>
        <v>1.7</v>
      </c>
      <c r="C302" s="3">
        <f>Ottobre!C28</f>
        <v>19.2</v>
      </c>
      <c r="D302" s="3">
        <f>Ottobre!D28</f>
        <v>0</v>
      </c>
      <c r="E302" s="3">
        <f>Ottobre!E28</f>
        <v>8.9</v>
      </c>
      <c r="F302" s="3">
        <f>Ottobre!F28</f>
        <v>0</v>
      </c>
      <c r="H302" s="3">
        <v>7.7</v>
      </c>
      <c r="I302" s="3">
        <v>4.2</v>
      </c>
      <c r="J302" s="3">
        <v>10.4</v>
      </c>
      <c r="K302" s="3">
        <v>12.2</v>
      </c>
      <c r="L302" s="3">
        <v>13.5</v>
      </c>
      <c r="M302" s="3">
        <v>9.5</v>
      </c>
      <c r="N302" s="4">
        <f t="shared" si="9"/>
        <v>9.5833333333333339</v>
      </c>
      <c r="P302" s="42">
        <f t="shared" si="8"/>
        <v>9.4857142857142858</v>
      </c>
    </row>
    <row r="303" spans="1:16" x14ac:dyDescent="0.25">
      <c r="A303" s="12">
        <v>42305</v>
      </c>
      <c r="B303" s="3">
        <f>Ottobre!B29</f>
        <v>9.3000000000000007</v>
      </c>
      <c r="C303" s="3">
        <f>Ottobre!C29</f>
        <v>12.7</v>
      </c>
      <c r="D303" s="3">
        <f>Ottobre!D29</f>
        <v>25.2</v>
      </c>
      <c r="E303" s="3">
        <f>Ottobre!E29</f>
        <v>11</v>
      </c>
      <c r="F303" s="3">
        <f>Ottobre!F29</f>
        <v>0</v>
      </c>
      <c r="H303" s="3">
        <v>8.6999999999999993</v>
      </c>
      <c r="I303" s="3">
        <v>4.7</v>
      </c>
      <c r="J303" s="3">
        <v>10.199999999999999</v>
      </c>
      <c r="K303" s="3">
        <v>5.4</v>
      </c>
      <c r="L303" s="3">
        <v>14.3</v>
      </c>
      <c r="M303" s="3">
        <v>8.6</v>
      </c>
      <c r="N303" s="4">
        <f t="shared" si="9"/>
        <v>8.65</v>
      </c>
      <c r="P303" s="42">
        <f t="shared" si="8"/>
        <v>8.9857142857142858</v>
      </c>
    </row>
    <row r="304" spans="1:16" x14ac:dyDescent="0.25">
      <c r="A304" s="12">
        <v>42306</v>
      </c>
      <c r="B304" s="3">
        <f>Ottobre!B30</f>
        <v>9.8000000000000007</v>
      </c>
      <c r="C304" s="3">
        <f>Ottobre!C30</f>
        <v>15.4</v>
      </c>
      <c r="D304" s="3">
        <f>Ottobre!D30</f>
        <v>17.100000000000001</v>
      </c>
      <c r="E304" s="3">
        <f>Ottobre!E30</f>
        <v>11.7</v>
      </c>
      <c r="F304" s="3">
        <f>Ottobre!F30</f>
        <v>0</v>
      </c>
      <c r="H304" s="3">
        <v>9.3000000000000007</v>
      </c>
      <c r="I304" s="3">
        <v>6.2</v>
      </c>
      <c r="J304" s="3">
        <v>8.6999999999999993</v>
      </c>
      <c r="K304" s="3">
        <v>4.5999999999999996</v>
      </c>
      <c r="L304" s="3">
        <v>14.1</v>
      </c>
      <c r="M304" s="3">
        <v>6.2</v>
      </c>
      <c r="N304" s="4">
        <f t="shared" si="9"/>
        <v>8.1833333333333336</v>
      </c>
      <c r="P304" s="42">
        <f t="shared" si="8"/>
        <v>8.6857142857142868</v>
      </c>
    </row>
    <row r="305" spans="1:16" x14ac:dyDescent="0.25">
      <c r="A305" s="12">
        <v>42307</v>
      </c>
      <c r="B305" s="3">
        <f>Ottobre!B31</f>
        <v>5.9</v>
      </c>
      <c r="C305" s="3">
        <f>Ottobre!C31</f>
        <v>21.6</v>
      </c>
      <c r="D305" s="3">
        <f>Ottobre!D31</f>
        <v>0</v>
      </c>
      <c r="E305" s="3">
        <f>Ottobre!E31</f>
        <v>11.1</v>
      </c>
      <c r="F305" s="3">
        <f>Ottobre!F31</f>
        <v>0</v>
      </c>
      <c r="H305" s="3">
        <v>9.5</v>
      </c>
      <c r="I305" s="3">
        <v>6.7</v>
      </c>
      <c r="J305" s="3">
        <v>8</v>
      </c>
      <c r="K305" s="3">
        <v>4</v>
      </c>
      <c r="L305" s="3">
        <v>14</v>
      </c>
      <c r="M305" s="3">
        <v>6.3</v>
      </c>
      <c r="N305" s="4">
        <f t="shared" si="9"/>
        <v>8.0833333333333339</v>
      </c>
      <c r="P305" s="42">
        <f t="shared" si="8"/>
        <v>8.5142857142857142</v>
      </c>
    </row>
    <row r="306" spans="1:16" x14ac:dyDescent="0.25">
      <c r="A306" s="12">
        <v>42308</v>
      </c>
      <c r="B306" s="3">
        <f>Ottobre!B32</f>
        <v>4.4000000000000004</v>
      </c>
      <c r="C306" s="3">
        <f>Ottobre!C32</f>
        <v>18.2</v>
      </c>
      <c r="D306" s="3">
        <f>Ottobre!D32</f>
        <v>0</v>
      </c>
      <c r="E306" s="3">
        <f>Ottobre!E32</f>
        <v>9.9</v>
      </c>
      <c r="F306" s="3">
        <f>Ottobre!F32</f>
        <v>0</v>
      </c>
      <c r="H306" s="3">
        <v>10.8</v>
      </c>
      <c r="I306" s="3">
        <v>9.9</v>
      </c>
      <c r="J306" s="3">
        <v>9.1999999999999993</v>
      </c>
      <c r="K306" s="3">
        <v>7.9</v>
      </c>
      <c r="L306" s="3">
        <v>13.6</v>
      </c>
      <c r="M306" s="3">
        <v>7.1</v>
      </c>
      <c r="N306" s="4">
        <f t="shared" si="9"/>
        <v>9.7500000000000018</v>
      </c>
      <c r="P306" s="42">
        <f t="shared" si="8"/>
        <v>9.7714285714285722</v>
      </c>
    </row>
    <row r="307" spans="1:16" x14ac:dyDescent="0.25">
      <c r="A307" s="12">
        <v>42309</v>
      </c>
      <c r="B307" s="3">
        <f>Novembre!B2</f>
        <v>4.5</v>
      </c>
      <c r="C307" s="3">
        <f>Novembre!C2</f>
        <v>18.399999999999999</v>
      </c>
      <c r="D307" s="3">
        <f>Novembre!D2</f>
        <v>0</v>
      </c>
      <c r="E307" s="3">
        <f>Novembre!E2</f>
        <v>9.5</v>
      </c>
      <c r="F307" s="3">
        <f>Novembre!F2</f>
        <v>0</v>
      </c>
      <c r="H307" s="3">
        <v>7.3</v>
      </c>
      <c r="I307" s="3">
        <v>11.6</v>
      </c>
      <c r="J307" s="3">
        <v>7.7</v>
      </c>
      <c r="K307" s="3">
        <v>9.9</v>
      </c>
      <c r="L307" s="3">
        <v>12.5</v>
      </c>
      <c r="M307" s="3">
        <v>8.3000000000000007</v>
      </c>
      <c r="N307" s="4">
        <f t="shared" si="9"/>
        <v>9.5499999999999989</v>
      </c>
      <c r="P307" s="42">
        <f t="shared" si="8"/>
        <v>9.5428571428571427</v>
      </c>
    </row>
    <row r="308" spans="1:16" x14ac:dyDescent="0.25">
      <c r="A308" s="12">
        <v>42310</v>
      </c>
      <c r="B308" s="3">
        <f>Novembre!B3</f>
        <v>1.5</v>
      </c>
      <c r="C308" s="3">
        <f>Novembre!C3</f>
        <v>19</v>
      </c>
      <c r="D308" s="3">
        <f>Novembre!D3</f>
        <v>0</v>
      </c>
      <c r="E308" s="3">
        <f>Novembre!E3</f>
        <v>7.1</v>
      </c>
      <c r="F308" s="3">
        <f>Novembre!F3</f>
        <v>0</v>
      </c>
      <c r="H308" s="3">
        <v>7.3</v>
      </c>
      <c r="I308" s="3">
        <v>11.3</v>
      </c>
      <c r="J308" s="3">
        <v>9.9</v>
      </c>
      <c r="K308" s="3">
        <v>10.3</v>
      </c>
      <c r="L308" s="3">
        <v>12.9</v>
      </c>
      <c r="M308" s="3">
        <v>8.3000000000000007</v>
      </c>
      <c r="N308" s="4">
        <f t="shared" si="9"/>
        <v>10</v>
      </c>
      <c r="P308" s="42">
        <f t="shared" si="8"/>
        <v>9.5857142857142854</v>
      </c>
    </row>
    <row r="309" spans="1:16" x14ac:dyDescent="0.25">
      <c r="A309" s="12">
        <v>42311</v>
      </c>
      <c r="B309" s="3">
        <f>Novembre!B4</f>
        <v>0.5</v>
      </c>
      <c r="C309" s="3">
        <f>Novembre!C4</f>
        <v>18.399999999999999</v>
      </c>
      <c r="D309" s="3">
        <f>Novembre!D4</f>
        <v>0</v>
      </c>
      <c r="E309" s="3">
        <f>Novembre!E4</f>
        <v>7.5</v>
      </c>
      <c r="F309" s="3">
        <f>Novembre!F4</f>
        <v>0</v>
      </c>
      <c r="H309" s="3">
        <v>8</v>
      </c>
      <c r="I309" s="3">
        <v>11.1</v>
      </c>
      <c r="J309" s="3">
        <v>10.6</v>
      </c>
      <c r="K309" s="3">
        <v>9.1</v>
      </c>
      <c r="L309" s="3">
        <v>12.5</v>
      </c>
      <c r="M309" s="3">
        <v>8.8000000000000007</v>
      </c>
      <c r="N309" s="4">
        <f t="shared" si="9"/>
        <v>10.016666666666667</v>
      </c>
      <c r="P309" s="42">
        <f t="shared" si="8"/>
        <v>9.6571428571428584</v>
      </c>
    </row>
    <row r="310" spans="1:16" x14ac:dyDescent="0.25">
      <c r="A310" s="12">
        <v>42312</v>
      </c>
      <c r="B310" s="3">
        <f>Novembre!B5</f>
        <v>4.8</v>
      </c>
      <c r="C310" s="3">
        <f>Novembre!C5</f>
        <v>20</v>
      </c>
      <c r="D310" s="3">
        <f>Novembre!D5</f>
        <v>0</v>
      </c>
      <c r="E310" s="3">
        <f>Novembre!E5</f>
        <v>9.9</v>
      </c>
      <c r="F310" s="3">
        <f>Novembre!F5</f>
        <v>0</v>
      </c>
      <c r="H310" s="3">
        <v>6.2</v>
      </c>
      <c r="I310" s="3">
        <v>9.9</v>
      </c>
      <c r="J310" s="3">
        <v>11.3</v>
      </c>
      <c r="K310" s="3">
        <v>11.1</v>
      </c>
      <c r="L310" s="3">
        <v>8.6999999999999993</v>
      </c>
      <c r="M310" s="3">
        <v>11.5</v>
      </c>
      <c r="N310" s="4">
        <f t="shared" si="9"/>
        <v>9.7833333333333332</v>
      </c>
      <c r="P310" s="42">
        <f t="shared" si="8"/>
        <v>9.8000000000000007</v>
      </c>
    </row>
    <row r="311" spans="1:16" x14ac:dyDescent="0.25">
      <c r="A311" s="12">
        <v>42313</v>
      </c>
      <c r="B311" s="3">
        <f>Novembre!B6</f>
        <v>3.1</v>
      </c>
      <c r="C311" s="3">
        <f>Novembre!C6</f>
        <v>19.2</v>
      </c>
      <c r="D311" s="3">
        <f>Novembre!D6</f>
        <v>0</v>
      </c>
      <c r="E311" s="3">
        <f>Novembre!E6</f>
        <v>8.6999999999999993</v>
      </c>
      <c r="F311" s="3">
        <f>Novembre!F6</f>
        <v>0</v>
      </c>
      <c r="H311" s="3">
        <v>2.2999999999999998</v>
      </c>
      <c r="I311" s="3">
        <v>8.1999999999999993</v>
      </c>
      <c r="J311" s="3">
        <v>13.1</v>
      </c>
      <c r="K311" s="3">
        <v>10.8</v>
      </c>
      <c r="L311" s="3">
        <v>9.1999999999999993</v>
      </c>
      <c r="M311" s="3">
        <v>11.2</v>
      </c>
      <c r="N311" s="4">
        <f t="shared" si="9"/>
        <v>9.1333333333333346</v>
      </c>
      <c r="P311" s="42">
        <f t="shared" si="8"/>
        <v>9.0714285714285712</v>
      </c>
    </row>
    <row r="312" spans="1:16" x14ac:dyDescent="0.25">
      <c r="A312" s="12">
        <v>42314</v>
      </c>
      <c r="B312" s="3">
        <f>Novembre!B7</f>
        <v>4.3</v>
      </c>
      <c r="C312" s="3">
        <f>Novembre!C7</f>
        <v>21.8</v>
      </c>
      <c r="D312" s="3">
        <f>Novembre!D7</f>
        <v>0</v>
      </c>
      <c r="E312" s="3">
        <f>Novembre!E7</f>
        <v>10</v>
      </c>
      <c r="F312" s="3">
        <f>Novembre!F7</f>
        <v>0</v>
      </c>
      <c r="H312" s="3">
        <v>5.3</v>
      </c>
      <c r="I312" s="3">
        <v>8.9</v>
      </c>
      <c r="J312" s="3">
        <v>13.5</v>
      </c>
      <c r="K312" s="3">
        <v>6.1</v>
      </c>
      <c r="L312" s="3">
        <v>11.3</v>
      </c>
      <c r="M312" s="3">
        <v>11.3</v>
      </c>
      <c r="N312" s="4">
        <f t="shared" si="9"/>
        <v>9.3999999999999986</v>
      </c>
      <c r="P312" s="42">
        <f t="shared" si="8"/>
        <v>9.485714285714284</v>
      </c>
    </row>
    <row r="313" spans="1:16" x14ac:dyDescent="0.25">
      <c r="A313" s="12">
        <v>42315</v>
      </c>
      <c r="B313" s="3">
        <f>Novembre!B8</f>
        <v>3.6</v>
      </c>
      <c r="C313" s="3">
        <f>Novembre!C8</f>
        <v>21.9</v>
      </c>
      <c r="D313" s="3">
        <f>Novembre!D8</f>
        <v>0</v>
      </c>
      <c r="E313" s="3">
        <f>Novembre!E8</f>
        <v>9.6999999999999993</v>
      </c>
      <c r="F313" s="3">
        <f>Novembre!F8</f>
        <v>0</v>
      </c>
      <c r="H313" s="3">
        <v>4.5999999999999996</v>
      </c>
      <c r="I313" s="3">
        <v>10.1</v>
      </c>
      <c r="J313" s="3">
        <v>12.1</v>
      </c>
      <c r="K313" s="3">
        <v>5.0999999999999996</v>
      </c>
      <c r="L313" s="3">
        <v>8.9</v>
      </c>
      <c r="M313" s="3">
        <v>11.6</v>
      </c>
      <c r="N313" s="4">
        <f t="shared" si="9"/>
        <v>8.7333333333333325</v>
      </c>
      <c r="P313" s="42">
        <f t="shared" si="8"/>
        <v>8.8714285714285719</v>
      </c>
    </row>
    <row r="314" spans="1:16" x14ac:dyDescent="0.25">
      <c r="A314" s="12">
        <v>42316</v>
      </c>
      <c r="B314" s="3">
        <f>Novembre!B9</f>
        <v>3.9</v>
      </c>
      <c r="C314" s="3">
        <f>Novembre!C9</f>
        <v>23.4</v>
      </c>
      <c r="D314" s="3">
        <f>Novembre!D9</f>
        <v>0</v>
      </c>
      <c r="E314" s="3">
        <f>Novembre!E9</f>
        <v>9.9</v>
      </c>
      <c r="F314" s="3">
        <f>Novembre!F9</f>
        <v>0</v>
      </c>
      <c r="H314" s="3">
        <v>7</v>
      </c>
      <c r="I314" s="3">
        <v>8.6</v>
      </c>
      <c r="J314" s="3">
        <v>10.8</v>
      </c>
      <c r="K314" s="3">
        <v>5.7</v>
      </c>
      <c r="L314" s="3">
        <v>11.4</v>
      </c>
      <c r="M314" s="3">
        <v>12.1</v>
      </c>
      <c r="N314" s="4">
        <f t="shared" si="9"/>
        <v>9.2666666666666675</v>
      </c>
      <c r="P314" s="42">
        <f t="shared" si="8"/>
        <v>9.3571428571428577</v>
      </c>
    </row>
    <row r="315" spans="1:16" x14ac:dyDescent="0.25">
      <c r="A315" s="12">
        <v>42317</v>
      </c>
      <c r="B315" s="3">
        <f>Novembre!B10</f>
        <v>3.8</v>
      </c>
      <c r="C315" s="3">
        <f>Novembre!C10</f>
        <v>21.8</v>
      </c>
      <c r="D315" s="3">
        <f>Novembre!D10</f>
        <v>0</v>
      </c>
      <c r="E315" s="3">
        <f>Novembre!E10</f>
        <v>9.4</v>
      </c>
      <c r="F315" s="3">
        <f>Novembre!F10</f>
        <v>0</v>
      </c>
      <c r="H315" s="3">
        <v>8.1</v>
      </c>
      <c r="I315" s="3">
        <v>7.6</v>
      </c>
      <c r="J315" s="3">
        <v>8.6999999999999993</v>
      </c>
      <c r="K315" s="3">
        <v>6.7</v>
      </c>
      <c r="L315" s="3">
        <v>12.7</v>
      </c>
      <c r="M315" s="3">
        <v>12.2</v>
      </c>
      <c r="N315" s="4">
        <f t="shared" si="9"/>
        <v>9.3333333333333339</v>
      </c>
      <c r="P315" s="42">
        <f t="shared" si="8"/>
        <v>9.3428571428571434</v>
      </c>
    </row>
    <row r="316" spans="1:16" x14ac:dyDescent="0.25">
      <c r="A316" s="12">
        <v>42318</v>
      </c>
      <c r="B316" s="3">
        <f>Novembre!B11</f>
        <v>3.4</v>
      </c>
      <c r="C316" s="3">
        <f>Novembre!C11</f>
        <v>23.4</v>
      </c>
      <c r="D316" s="3">
        <f>Novembre!D11</f>
        <v>0</v>
      </c>
      <c r="E316" s="3">
        <f>Novembre!E11</f>
        <v>9.8000000000000007</v>
      </c>
      <c r="F316" s="3">
        <f>Novembre!F11</f>
        <v>0</v>
      </c>
      <c r="H316" s="3">
        <v>5.2</v>
      </c>
      <c r="I316" s="3">
        <v>8.1999999999999993</v>
      </c>
      <c r="J316" s="3">
        <v>6.8</v>
      </c>
      <c r="K316" s="3">
        <v>8.6999999999999993</v>
      </c>
      <c r="L316" s="3">
        <v>8.6999999999999993</v>
      </c>
      <c r="M316" s="3">
        <v>11.2</v>
      </c>
      <c r="N316" s="4">
        <f t="shared" si="9"/>
        <v>8.1333333333333329</v>
      </c>
      <c r="P316" s="42">
        <f t="shared" si="8"/>
        <v>8.3714285714285719</v>
      </c>
    </row>
    <row r="317" spans="1:16" x14ac:dyDescent="0.25">
      <c r="A317" s="12">
        <v>42319</v>
      </c>
      <c r="B317" s="3">
        <f>Novembre!B12</f>
        <v>3.1</v>
      </c>
      <c r="C317" s="3">
        <f>Novembre!C12</f>
        <v>20.8</v>
      </c>
      <c r="D317" s="3">
        <f>Novembre!D12</f>
        <v>0</v>
      </c>
      <c r="E317" s="3">
        <f>Novembre!E12</f>
        <v>8.9</v>
      </c>
      <c r="F317" s="3">
        <f>Novembre!F12</f>
        <v>0</v>
      </c>
      <c r="H317" s="3">
        <v>3.1</v>
      </c>
      <c r="I317" s="3">
        <v>6.4</v>
      </c>
      <c r="J317" s="3">
        <v>7</v>
      </c>
      <c r="K317" s="3">
        <v>10.3</v>
      </c>
      <c r="L317" s="3">
        <v>12.7</v>
      </c>
      <c r="M317" s="3">
        <v>10.9</v>
      </c>
      <c r="N317" s="4">
        <f t="shared" si="9"/>
        <v>8.4</v>
      </c>
      <c r="P317" s="42">
        <f t="shared" si="8"/>
        <v>8.4714285714285715</v>
      </c>
    </row>
    <row r="318" spans="1:16" x14ac:dyDescent="0.25">
      <c r="A318" s="12">
        <v>42320</v>
      </c>
      <c r="B318" s="3">
        <f>Novembre!B13</f>
        <v>2.1</v>
      </c>
      <c r="C318" s="3">
        <f>Novembre!C13</f>
        <v>22</v>
      </c>
      <c r="D318" s="3">
        <f>Novembre!D13</f>
        <v>0</v>
      </c>
      <c r="E318" s="3">
        <f>Novembre!E13</f>
        <v>8.6</v>
      </c>
      <c r="F318" s="3">
        <f>Novembre!F13</f>
        <v>0</v>
      </c>
      <c r="H318" s="3">
        <v>3.9</v>
      </c>
      <c r="I318" s="3">
        <v>6.6</v>
      </c>
      <c r="J318" s="3">
        <v>8</v>
      </c>
      <c r="K318" s="3">
        <v>8.6999999999999993</v>
      </c>
      <c r="L318" s="3">
        <v>6.5</v>
      </c>
      <c r="M318" s="3">
        <v>11.7</v>
      </c>
      <c r="N318" s="4">
        <f t="shared" si="9"/>
        <v>7.5666666666666673</v>
      </c>
      <c r="P318" s="42">
        <f t="shared" si="8"/>
        <v>7.7142857142857144</v>
      </c>
    </row>
    <row r="319" spans="1:16" x14ac:dyDescent="0.25">
      <c r="A319" s="12">
        <v>42321</v>
      </c>
      <c r="B319" s="3">
        <f>Novembre!B14</f>
        <v>2.5</v>
      </c>
      <c r="C319" s="3">
        <f>Novembre!C14</f>
        <v>19.5</v>
      </c>
      <c r="D319" s="3">
        <f>Novembre!D14</f>
        <v>0</v>
      </c>
      <c r="E319" s="3">
        <f>Novembre!E14</f>
        <v>8.1999999999999993</v>
      </c>
      <c r="F319" s="3">
        <f>Novembre!F14</f>
        <v>0</v>
      </c>
      <c r="H319" s="3">
        <v>6.1</v>
      </c>
      <c r="I319" s="3">
        <v>7.9</v>
      </c>
      <c r="J319" s="3">
        <v>4.5</v>
      </c>
      <c r="K319" s="3">
        <v>8.8000000000000007</v>
      </c>
      <c r="L319" s="3">
        <v>8</v>
      </c>
      <c r="M319" s="3">
        <v>11.2</v>
      </c>
      <c r="N319" s="4">
        <f t="shared" si="9"/>
        <v>7.75</v>
      </c>
      <c r="P319" s="42">
        <f t="shared" si="8"/>
        <v>7.8142857142857149</v>
      </c>
    </row>
    <row r="320" spans="1:16" x14ac:dyDescent="0.25">
      <c r="A320" s="12">
        <v>42322</v>
      </c>
      <c r="B320" s="3">
        <f>Novembre!B15</f>
        <v>2.2000000000000002</v>
      </c>
      <c r="C320" s="3">
        <f>Novembre!C15</f>
        <v>13.6</v>
      </c>
      <c r="D320" s="3">
        <f>Novembre!D15</f>
        <v>0</v>
      </c>
      <c r="E320" s="3">
        <f>Novembre!E15</f>
        <v>6.1</v>
      </c>
      <c r="F320" s="3">
        <f>Novembre!F15</f>
        <v>0</v>
      </c>
      <c r="H320" s="3">
        <v>9.1</v>
      </c>
      <c r="I320" s="3">
        <v>9.25</v>
      </c>
      <c r="J320" s="3">
        <v>3.7</v>
      </c>
      <c r="K320" s="3">
        <v>9.6999999999999993</v>
      </c>
      <c r="L320" s="3">
        <v>8.5</v>
      </c>
      <c r="M320" s="3">
        <v>11.5</v>
      </c>
      <c r="N320" s="4">
        <f t="shared" si="9"/>
        <v>8.625</v>
      </c>
      <c r="P320" s="42">
        <f t="shared" si="8"/>
        <v>8.2642857142857142</v>
      </c>
    </row>
    <row r="321" spans="1:16" x14ac:dyDescent="0.25">
      <c r="A321" s="12">
        <v>42323</v>
      </c>
      <c r="B321" s="3">
        <f>Novembre!B16</f>
        <v>-0.2</v>
      </c>
      <c r="C321" s="3">
        <f>Novembre!C16</f>
        <v>14.1</v>
      </c>
      <c r="D321" s="3">
        <f>Novembre!D16</f>
        <v>0</v>
      </c>
      <c r="E321" s="3">
        <f>Novembre!E16</f>
        <v>5</v>
      </c>
      <c r="F321" s="3">
        <f>Novembre!F16</f>
        <v>0</v>
      </c>
      <c r="H321" s="3">
        <v>9.1</v>
      </c>
      <c r="I321" s="3">
        <v>10.5</v>
      </c>
      <c r="J321" s="3">
        <v>3.1</v>
      </c>
      <c r="K321" s="3">
        <v>6.6</v>
      </c>
      <c r="L321" s="3">
        <v>9.1</v>
      </c>
      <c r="M321" s="3">
        <v>10.9</v>
      </c>
      <c r="N321" s="4">
        <f t="shared" si="9"/>
        <v>8.2166666666666668</v>
      </c>
      <c r="P321" s="42">
        <f t="shared" si="8"/>
        <v>7.757142857142858</v>
      </c>
    </row>
    <row r="322" spans="1:16" x14ac:dyDescent="0.25">
      <c r="A322" s="12">
        <v>42324</v>
      </c>
      <c r="B322" s="3">
        <f>Novembre!B17</f>
        <v>1.8</v>
      </c>
      <c r="C322" s="3">
        <f>Novembre!C17</f>
        <v>12.2</v>
      </c>
      <c r="D322" s="3">
        <f>Novembre!D17</f>
        <v>0</v>
      </c>
      <c r="E322" s="3">
        <f>Novembre!E17</f>
        <v>6.3</v>
      </c>
      <c r="F322" s="3">
        <f>Novembre!F17</f>
        <v>0</v>
      </c>
      <c r="H322" s="3">
        <v>11</v>
      </c>
      <c r="I322" s="3">
        <v>9.6999999999999993</v>
      </c>
      <c r="J322" s="3">
        <v>2.8</v>
      </c>
      <c r="K322" s="3">
        <v>4.0999999999999996</v>
      </c>
      <c r="L322" s="3">
        <v>8.3000000000000007</v>
      </c>
      <c r="M322" s="3">
        <v>10.1</v>
      </c>
      <c r="N322" s="4">
        <f t="shared" si="9"/>
        <v>7.6666666666666679</v>
      </c>
      <c r="P322" s="42">
        <f t="shared" ref="P322:P333" si="10">AVERAGE(E322,I322,J322,K322,H322,M322,L322)</f>
        <v>7.4714285714285706</v>
      </c>
    </row>
    <row r="323" spans="1:16" x14ac:dyDescent="0.25">
      <c r="A323" s="12">
        <v>42325</v>
      </c>
      <c r="B323" s="3">
        <f>Novembre!B18</f>
        <v>0.5</v>
      </c>
      <c r="C323" s="3">
        <f>Novembre!C18</f>
        <v>16.600000000000001</v>
      </c>
      <c r="D323" s="3">
        <f>Novembre!D18</f>
        <v>0</v>
      </c>
      <c r="E323" s="3">
        <f>Novembre!E18</f>
        <v>5.9</v>
      </c>
      <c r="F323" s="3">
        <f>Novembre!F18</f>
        <v>0</v>
      </c>
      <c r="H323" s="3">
        <v>11.3</v>
      </c>
      <c r="I323" s="3">
        <v>10.5</v>
      </c>
      <c r="J323" s="3">
        <v>2.4</v>
      </c>
      <c r="K323" s="3">
        <v>2</v>
      </c>
      <c r="L323" s="3">
        <v>9.6999999999999993</v>
      </c>
      <c r="M323" s="3">
        <v>8.1</v>
      </c>
      <c r="N323" s="4">
        <f t="shared" ref="N323:N367" si="11">AVERAGE(H323:M323)</f>
        <v>7.333333333333333</v>
      </c>
      <c r="P323" s="42">
        <f t="shared" si="10"/>
        <v>7.1285714285714272</v>
      </c>
    </row>
    <row r="324" spans="1:16" x14ac:dyDescent="0.25">
      <c r="A324" s="12">
        <v>42326</v>
      </c>
      <c r="B324" s="3">
        <f>Novembre!B19</f>
        <v>2.6</v>
      </c>
      <c r="C324" s="3">
        <f>Novembre!C19</f>
        <v>16.8</v>
      </c>
      <c r="D324" s="3">
        <f>Novembre!D19</f>
        <v>0</v>
      </c>
      <c r="E324" s="3">
        <f>Novembre!E19</f>
        <v>8.1999999999999993</v>
      </c>
      <c r="F324" s="3">
        <f>Novembre!F19</f>
        <v>0</v>
      </c>
      <c r="H324" s="3">
        <v>9.8000000000000007</v>
      </c>
      <c r="I324" s="3">
        <v>9.1</v>
      </c>
      <c r="J324" s="3">
        <v>2.2000000000000002</v>
      </c>
      <c r="K324" s="3">
        <v>2.8</v>
      </c>
      <c r="L324" s="3">
        <v>9</v>
      </c>
      <c r="M324" s="3">
        <v>8.5</v>
      </c>
      <c r="N324" s="4">
        <f t="shared" si="11"/>
        <v>6.8999999999999995</v>
      </c>
      <c r="P324" s="42">
        <f t="shared" si="10"/>
        <v>7.0857142857142845</v>
      </c>
    </row>
    <row r="325" spans="1:16" x14ac:dyDescent="0.25">
      <c r="A325" s="12">
        <v>42327</v>
      </c>
      <c r="B325" s="3">
        <f>Novembre!B20</f>
        <v>2.9</v>
      </c>
      <c r="C325" s="3">
        <f>Novembre!C20</f>
        <v>13.9</v>
      </c>
      <c r="D325" s="3">
        <f>Novembre!D20</f>
        <v>0</v>
      </c>
      <c r="E325" s="3">
        <f>Novembre!E20</f>
        <v>7.4</v>
      </c>
      <c r="F325" s="3">
        <f>Novembre!F20</f>
        <v>0</v>
      </c>
      <c r="H325" s="3">
        <v>7.9</v>
      </c>
      <c r="I325" s="3">
        <v>7.1</v>
      </c>
      <c r="J325" s="3">
        <v>1.7</v>
      </c>
      <c r="K325" s="3">
        <v>6.1</v>
      </c>
      <c r="L325" s="3">
        <v>9.4</v>
      </c>
      <c r="M325" s="3">
        <v>5</v>
      </c>
      <c r="N325" s="4">
        <f t="shared" si="11"/>
        <v>6.1999999999999993</v>
      </c>
      <c r="P325" s="42">
        <f t="shared" si="10"/>
        <v>6.371428571428571</v>
      </c>
    </row>
    <row r="326" spans="1:16" x14ac:dyDescent="0.25">
      <c r="A326" s="12">
        <v>42328</v>
      </c>
      <c r="B326" s="3">
        <f>Novembre!B21</f>
        <v>0.6</v>
      </c>
      <c r="C326" s="3">
        <f>Novembre!C21</f>
        <v>14.6</v>
      </c>
      <c r="D326" s="3">
        <f>Novembre!D21</f>
        <v>0</v>
      </c>
      <c r="E326" s="3">
        <f>Novembre!E21</f>
        <v>6.5</v>
      </c>
      <c r="F326" s="3">
        <f>Novembre!F21</f>
        <v>0</v>
      </c>
      <c r="H326" s="3">
        <v>5</v>
      </c>
      <c r="I326" s="3">
        <v>5.7</v>
      </c>
      <c r="J326" s="3">
        <v>1.6</v>
      </c>
      <c r="K326" s="3">
        <v>5.6</v>
      </c>
      <c r="L326" s="3">
        <v>9.1999999999999993</v>
      </c>
      <c r="M326" s="3">
        <v>4.5999999999999996</v>
      </c>
      <c r="N326" s="4">
        <f t="shared" si="11"/>
        <v>5.2833333333333323</v>
      </c>
      <c r="P326" s="42">
        <f t="shared" si="10"/>
        <v>5.4571428571428573</v>
      </c>
    </row>
    <row r="327" spans="1:16" x14ac:dyDescent="0.25">
      <c r="A327" s="12">
        <v>42329</v>
      </c>
      <c r="B327" s="3">
        <f>Novembre!B22</f>
        <v>6.6</v>
      </c>
      <c r="C327" s="3">
        <f>Novembre!C22</f>
        <v>12.4</v>
      </c>
      <c r="D327" s="3">
        <f>Novembre!D22</f>
        <v>0</v>
      </c>
      <c r="E327" s="3">
        <f>Novembre!E22</f>
        <v>9.8000000000000007</v>
      </c>
      <c r="F327" s="3">
        <f>Novembre!F22</f>
        <v>0</v>
      </c>
      <c r="H327" s="3">
        <v>4</v>
      </c>
      <c r="I327" s="3">
        <v>7</v>
      </c>
      <c r="J327" s="3">
        <v>1</v>
      </c>
      <c r="K327" s="3">
        <v>5.3</v>
      </c>
      <c r="L327" s="3">
        <v>5.8</v>
      </c>
      <c r="M327" s="3">
        <v>4.2</v>
      </c>
      <c r="N327" s="4">
        <f t="shared" si="11"/>
        <v>4.55</v>
      </c>
      <c r="P327" s="42">
        <f t="shared" si="10"/>
        <v>5.3</v>
      </c>
    </row>
    <row r="328" spans="1:16" x14ac:dyDescent="0.25">
      <c r="A328" s="12">
        <v>42330</v>
      </c>
      <c r="B328" s="3">
        <f>Novembre!B23</f>
        <v>-1.2</v>
      </c>
      <c r="C328" s="3">
        <f>Novembre!C23</f>
        <v>12.3</v>
      </c>
      <c r="D328" s="3">
        <f>Novembre!D23</f>
        <v>0</v>
      </c>
      <c r="E328" s="3">
        <f>Novembre!E23</f>
        <v>4.4000000000000004</v>
      </c>
      <c r="F328" s="3">
        <f>Novembre!F23</f>
        <v>0</v>
      </c>
      <c r="H328" s="3">
        <v>4.5</v>
      </c>
      <c r="I328" s="3">
        <v>7.6</v>
      </c>
      <c r="J328" s="3">
        <v>1.8</v>
      </c>
      <c r="K328" s="3">
        <v>6.7</v>
      </c>
      <c r="L328" s="3">
        <v>2.8</v>
      </c>
      <c r="M328" s="3">
        <v>4.2</v>
      </c>
      <c r="N328" s="4">
        <f t="shared" si="11"/>
        <v>4.6000000000000005</v>
      </c>
      <c r="P328" s="42">
        <f t="shared" si="10"/>
        <v>4.5714285714285712</v>
      </c>
    </row>
    <row r="329" spans="1:16" x14ac:dyDescent="0.25">
      <c r="A329" s="12">
        <v>42331</v>
      </c>
      <c r="B329" s="3">
        <f>Novembre!B24</f>
        <v>-0.5</v>
      </c>
      <c r="C329" s="3">
        <f>Novembre!C24</f>
        <v>7.9</v>
      </c>
      <c r="D329" s="3">
        <f>Novembre!D24</f>
        <v>0</v>
      </c>
      <c r="E329" s="3">
        <f>Novembre!E24</f>
        <v>2.6</v>
      </c>
      <c r="F329" s="3">
        <f>Novembre!F24</f>
        <v>0</v>
      </c>
      <c r="H329" s="3">
        <v>8.9</v>
      </c>
      <c r="I329" s="3">
        <v>5.3</v>
      </c>
      <c r="J329" s="3">
        <v>2.7</v>
      </c>
      <c r="K329" s="3">
        <v>8.3000000000000007</v>
      </c>
      <c r="L329" s="3">
        <v>3.8</v>
      </c>
      <c r="M329" s="3">
        <v>5</v>
      </c>
      <c r="N329" s="4">
        <f t="shared" si="11"/>
        <v>5.666666666666667</v>
      </c>
      <c r="P329" s="42">
        <f t="shared" si="10"/>
        <v>5.2285714285714286</v>
      </c>
    </row>
    <row r="330" spans="1:16" x14ac:dyDescent="0.25">
      <c r="A330" s="12">
        <v>42332</v>
      </c>
      <c r="B330" s="3">
        <f>Novembre!B25</f>
        <v>-4.5</v>
      </c>
      <c r="C330" s="3">
        <f>Novembre!C25</f>
        <v>9.1</v>
      </c>
      <c r="D330" s="3">
        <f>Novembre!D25</f>
        <v>0</v>
      </c>
      <c r="E330" s="3">
        <f>Novembre!E25</f>
        <v>0.2</v>
      </c>
      <c r="F330" s="3">
        <f>Novembre!F25</f>
        <v>0</v>
      </c>
      <c r="H330" s="3">
        <v>5.3</v>
      </c>
      <c r="I330" s="3">
        <v>4.5999999999999996</v>
      </c>
      <c r="J330" s="3">
        <v>2.6</v>
      </c>
      <c r="K330" s="3">
        <v>7.1</v>
      </c>
      <c r="L330" s="3">
        <v>5.6</v>
      </c>
      <c r="M330" s="3">
        <v>6.9</v>
      </c>
      <c r="N330" s="4">
        <f t="shared" si="11"/>
        <v>5.3499999999999988</v>
      </c>
      <c r="P330" s="42">
        <f t="shared" si="10"/>
        <v>4.6142857142857148</v>
      </c>
    </row>
    <row r="331" spans="1:16" x14ac:dyDescent="0.25">
      <c r="A331" s="12">
        <v>42333</v>
      </c>
      <c r="B331" s="3">
        <f>Novembre!B26</f>
        <v>-3.6</v>
      </c>
      <c r="C331" s="3">
        <f>Novembre!C26</f>
        <v>6.3</v>
      </c>
      <c r="D331" s="3">
        <f>Novembre!D26</f>
        <v>0</v>
      </c>
      <c r="E331" s="3">
        <f>Novembre!E26</f>
        <v>0.4</v>
      </c>
      <c r="F331" s="3">
        <f>Novembre!F26</f>
        <v>0</v>
      </c>
      <c r="H331" s="3">
        <v>6.3</v>
      </c>
      <c r="I331" s="3">
        <v>2.1</v>
      </c>
      <c r="J331" s="3">
        <v>2.2000000000000002</v>
      </c>
      <c r="K331" s="3">
        <v>8.3000000000000007</v>
      </c>
      <c r="L331" s="3">
        <v>6.4</v>
      </c>
      <c r="M331" s="3">
        <v>8.8000000000000007</v>
      </c>
      <c r="N331" s="4">
        <f t="shared" si="11"/>
        <v>5.6833333333333345</v>
      </c>
      <c r="P331" s="42">
        <f t="shared" si="10"/>
        <v>4.9285714285714288</v>
      </c>
    </row>
    <row r="332" spans="1:16" x14ac:dyDescent="0.25">
      <c r="A332" s="12">
        <v>42334</v>
      </c>
      <c r="B332" s="3">
        <f>Novembre!B27</f>
        <v>-5.6</v>
      </c>
      <c r="C332" s="3">
        <f>Novembre!C27</f>
        <v>10.4</v>
      </c>
      <c r="D332" s="3">
        <f>Novembre!D27</f>
        <v>0</v>
      </c>
      <c r="E332" s="3">
        <f>Novembre!E27</f>
        <v>2.1</v>
      </c>
      <c r="F332" s="3">
        <f>Novembre!F27</f>
        <v>0</v>
      </c>
      <c r="H332" s="3">
        <v>8.4</v>
      </c>
      <c r="I332" s="3">
        <v>3.4</v>
      </c>
      <c r="J332" s="3">
        <v>2.2999999999999998</v>
      </c>
      <c r="K332" s="3">
        <v>8.8000000000000007</v>
      </c>
      <c r="L332" s="3">
        <v>1.8</v>
      </c>
      <c r="M332" s="3">
        <v>9.1999999999999993</v>
      </c>
      <c r="N332" s="4">
        <f t="shared" si="11"/>
        <v>5.6500000000000012</v>
      </c>
      <c r="P332" s="42">
        <f t="shared" si="10"/>
        <v>5.1428571428571432</v>
      </c>
    </row>
    <row r="333" spans="1:16" x14ac:dyDescent="0.25">
      <c r="A333" s="12">
        <v>42335</v>
      </c>
      <c r="B333" s="3">
        <f>Novembre!B28</f>
        <v>-3.5</v>
      </c>
      <c r="C333" s="3">
        <f>Novembre!C28</f>
        <v>10.8</v>
      </c>
      <c r="D333" s="3">
        <f>Novembre!D28</f>
        <v>0</v>
      </c>
      <c r="E333" s="3">
        <f>Novembre!E28</f>
        <v>1.9</v>
      </c>
      <c r="F333" s="3">
        <f>Novembre!F28</f>
        <v>0</v>
      </c>
      <c r="H333" s="3">
        <v>8.9</v>
      </c>
      <c r="I333" s="3">
        <v>1.7</v>
      </c>
      <c r="J333" s="3">
        <v>2.4</v>
      </c>
      <c r="K333" s="3">
        <v>9.4</v>
      </c>
      <c r="L333" s="3">
        <v>1.9</v>
      </c>
      <c r="M333" s="3">
        <v>8</v>
      </c>
      <c r="N333" s="4">
        <f t="shared" si="11"/>
        <v>5.3833333333333329</v>
      </c>
      <c r="P333" s="42">
        <f t="shared" si="10"/>
        <v>4.8857142857142852</v>
      </c>
    </row>
    <row r="334" spans="1:16" x14ac:dyDescent="0.25">
      <c r="A334" s="12">
        <v>42336</v>
      </c>
      <c r="B334" s="3">
        <f>Novembre!B29</f>
        <v>-5.3</v>
      </c>
      <c r="C334" s="3">
        <f>Novembre!C29</f>
        <v>8.6</v>
      </c>
      <c r="D334" s="3">
        <f>Novembre!D29</f>
        <v>0</v>
      </c>
      <c r="E334" s="3">
        <f>Novembre!E29</f>
        <v>-1.3</v>
      </c>
      <c r="F334" s="3">
        <f>Novembre!L29</f>
        <v>0</v>
      </c>
      <c r="H334" s="3">
        <v>5.5</v>
      </c>
      <c r="I334" s="3">
        <v>2</v>
      </c>
      <c r="J334" s="3">
        <v>1.8</v>
      </c>
      <c r="K334" s="3">
        <v>8.8000000000000007</v>
      </c>
      <c r="L334" s="3">
        <v>-0.7</v>
      </c>
      <c r="M334" s="3">
        <v>8.6999999999999993</v>
      </c>
      <c r="N334" s="4">
        <f t="shared" si="11"/>
        <v>4.3500000000000005</v>
      </c>
      <c r="P334" s="42">
        <f>AVERAGE(E334,I334,J334,K334,H334,M334,L334)</f>
        <v>3.5428571428571431</v>
      </c>
    </row>
    <row r="335" spans="1:16" x14ac:dyDescent="0.25">
      <c r="A335" s="12">
        <v>42337</v>
      </c>
      <c r="B335" s="3">
        <f>Novembre!B30</f>
        <v>-4.5999999999999996</v>
      </c>
      <c r="C335" s="3">
        <f>Novembre!C30</f>
        <v>10.8</v>
      </c>
      <c r="D335" s="3">
        <f>Novembre!D30</f>
        <v>0</v>
      </c>
      <c r="E335" s="3">
        <f>Novembre!E30</f>
        <v>0.2</v>
      </c>
      <c r="F335" s="3">
        <f>Novembre!L30</f>
        <v>0</v>
      </c>
      <c r="H335" s="3">
        <v>6.2</v>
      </c>
      <c r="I335" s="3">
        <v>2.2999999999999998</v>
      </c>
      <c r="J335" s="3">
        <v>2.6</v>
      </c>
      <c r="K335" s="3">
        <v>8.6</v>
      </c>
      <c r="L335" s="3">
        <v>-0.2</v>
      </c>
      <c r="M335" s="3">
        <v>10.1</v>
      </c>
      <c r="N335" s="4">
        <f t="shared" si="11"/>
        <v>4.9333333333333336</v>
      </c>
      <c r="P335" s="42">
        <f t="shared" ref="P335:P367" si="12">AVERAGE(E335,I335,J335,K335,H335,M335,L335)</f>
        <v>4.2571428571428571</v>
      </c>
    </row>
    <row r="336" spans="1:16" x14ac:dyDescent="0.25">
      <c r="A336" s="12">
        <v>42338</v>
      </c>
      <c r="B336" s="3">
        <f>Novembre!B31</f>
        <v>-3.6</v>
      </c>
      <c r="C336" s="3">
        <f>Novembre!C31</f>
        <v>14.3</v>
      </c>
      <c r="D336" s="3">
        <f>Novembre!D31</f>
        <v>0</v>
      </c>
      <c r="E336" s="3">
        <f>Novembre!E31</f>
        <v>1.5</v>
      </c>
      <c r="F336" s="3">
        <f>Novembre!L31</f>
        <v>0</v>
      </c>
      <c r="H336" s="3">
        <v>6.5</v>
      </c>
      <c r="I336" s="3">
        <v>1.6</v>
      </c>
      <c r="J336" s="3">
        <v>2.6</v>
      </c>
      <c r="K336" s="3">
        <v>8.3000000000000007</v>
      </c>
      <c r="L336" s="3">
        <v>2.2999999999999998</v>
      </c>
      <c r="M336" s="3">
        <v>9.6</v>
      </c>
      <c r="N336" s="4">
        <f t="shared" si="11"/>
        <v>5.1499999999999995</v>
      </c>
      <c r="P336" s="42">
        <f t="shared" si="12"/>
        <v>4.6285714285714281</v>
      </c>
    </row>
    <row r="337" spans="1:16" x14ac:dyDescent="0.25">
      <c r="A337" s="12">
        <v>42339</v>
      </c>
      <c r="B337" s="3">
        <f>Dicembre!B2</f>
        <v>-3.6</v>
      </c>
      <c r="C337" s="3">
        <f>Dicembre!C2</f>
        <v>15</v>
      </c>
      <c r="D337" s="3">
        <f>Dicembre!D2</f>
        <v>0</v>
      </c>
      <c r="E337" s="3">
        <f>Dicembre!E2</f>
        <v>2.6</v>
      </c>
      <c r="F337" s="3">
        <f>Dicembre!F2</f>
        <v>0</v>
      </c>
      <c r="H337" s="3">
        <v>5.2</v>
      </c>
      <c r="I337" s="3">
        <v>0.9</v>
      </c>
      <c r="J337" s="3">
        <v>2</v>
      </c>
      <c r="K337" s="3">
        <v>6.8</v>
      </c>
      <c r="L337" s="3">
        <v>0.1</v>
      </c>
      <c r="M337" s="3">
        <v>11.1</v>
      </c>
      <c r="N337" s="4">
        <f t="shared" si="11"/>
        <v>4.3500000000000005</v>
      </c>
      <c r="P337" s="42">
        <f t="shared" si="12"/>
        <v>4.1000000000000005</v>
      </c>
    </row>
    <row r="338" spans="1:16" x14ac:dyDescent="0.25">
      <c r="A338" s="12">
        <v>42340</v>
      </c>
      <c r="B338" s="3">
        <f>Dicembre!B3</f>
        <v>-1.7</v>
      </c>
      <c r="C338" s="3">
        <f>Dicembre!C3</f>
        <v>13.6</v>
      </c>
      <c r="D338" s="3">
        <f>Dicembre!D3</f>
        <v>0</v>
      </c>
      <c r="E338" s="3">
        <f>Dicembre!E3</f>
        <v>2.6</v>
      </c>
      <c r="F338" s="3">
        <f>Dicembre!F3</f>
        <v>0</v>
      </c>
      <c r="H338" s="3">
        <v>2</v>
      </c>
      <c r="I338" s="3">
        <v>0.2</v>
      </c>
      <c r="J338" s="3">
        <v>6.4</v>
      </c>
      <c r="K338" s="3">
        <v>6.7</v>
      </c>
      <c r="L338" s="3">
        <v>0.3</v>
      </c>
      <c r="M338" s="3">
        <v>10.5</v>
      </c>
      <c r="N338" s="4">
        <f t="shared" si="11"/>
        <v>4.3500000000000005</v>
      </c>
      <c r="P338" s="42">
        <f t="shared" si="12"/>
        <v>4.1000000000000005</v>
      </c>
    </row>
    <row r="339" spans="1:16" x14ac:dyDescent="0.25">
      <c r="A339" s="12">
        <v>42341</v>
      </c>
      <c r="B339" s="3">
        <f>Dicembre!B4</f>
        <v>-3</v>
      </c>
      <c r="C339" s="3">
        <f>Dicembre!C4</f>
        <v>15</v>
      </c>
      <c r="D339" s="3">
        <f>Dicembre!D4</f>
        <v>0</v>
      </c>
      <c r="E339" s="3">
        <f>Dicembre!E4</f>
        <v>1.9</v>
      </c>
      <c r="F339" s="3">
        <f>Dicembre!F4</f>
        <v>0</v>
      </c>
      <c r="H339" s="3">
        <v>1.6</v>
      </c>
      <c r="I339" s="3">
        <v>2.1</v>
      </c>
      <c r="J339" s="3">
        <v>7.7</v>
      </c>
      <c r="K339" s="3">
        <v>3.5</v>
      </c>
      <c r="L339" s="3">
        <v>-0.3</v>
      </c>
      <c r="M339" s="3">
        <v>10</v>
      </c>
      <c r="N339" s="4">
        <f t="shared" si="11"/>
        <v>4.1000000000000005</v>
      </c>
      <c r="P339" s="42">
        <f t="shared" si="12"/>
        <v>3.7857142857142856</v>
      </c>
    </row>
    <row r="340" spans="1:16" x14ac:dyDescent="0.25">
      <c r="A340" s="12">
        <v>42342</v>
      </c>
      <c r="B340" s="3">
        <f>Dicembre!B5</f>
        <v>-4</v>
      </c>
      <c r="C340" s="3">
        <f>Dicembre!C5</f>
        <v>12.3</v>
      </c>
      <c r="D340" s="3">
        <f>Dicembre!D5</f>
        <v>0</v>
      </c>
      <c r="E340" s="3">
        <f>Dicembre!E5</f>
        <v>1.8</v>
      </c>
      <c r="F340" s="3">
        <f>Dicembre!F5</f>
        <v>0</v>
      </c>
      <c r="H340" s="3">
        <v>3.1</v>
      </c>
      <c r="I340" s="3">
        <v>1.4</v>
      </c>
      <c r="J340" s="3">
        <v>6.8</v>
      </c>
      <c r="K340" s="3">
        <v>2</v>
      </c>
      <c r="L340" s="3">
        <v>0.5</v>
      </c>
      <c r="M340" s="3">
        <v>9.4</v>
      </c>
      <c r="N340" s="4">
        <f t="shared" si="11"/>
        <v>3.8666666666666671</v>
      </c>
      <c r="P340" s="42">
        <f t="shared" si="12"/>
        <v>3.5714285714285716</v>
      </c>
    </row>
    <row r="341" spans="1:16" x14ac:dyDescent="0.25">
      <c r="A341" s="12">
        <v>42343</v>
      </c>
      <c r="B341" s="3">
        <f>Dicembre!B6</f>
        <v>-1</v>
      </c>
      <c r="C341" s="3">
        <f>Dicembre!C6</f>
        <v>10.4</v>
      </c>
      <c r="D341" s="3">
        <f>Dicembre!D6</f>
        <v>0</v>
      </c>
      <c r="E341" s="3">
        <f>Dicembre!E6</f>
        <v>3.2</v>
      </c>
      <c r="F341" s="3">
        <f>Dicembre!F6</f>
        <v>0</v>
      </c>
      <c r="H341" s="3">
        <v>2.8</v>
      </c>
      <c r="I341" s="3">
        <v>-0.7</v>
      </c>
      <c r="J341" s="3">
        <v>7.6</v>
      </c>
      <c r="K341" s="3">
        <v>0.5</v>
      </c>
      <c r="L341" s="3">
        <v>1.3</v>
      </c>
      <c r="M341" s="3">
        <v>8.5</v>
      </c>
      <c r="N341" s="4">
        <f t="shared" si="11"/>
        <v>3.3333333333333335</v>
      </c>
      <c r="P341" s="42">
        <f t="shared" si="12"/>
        <v>3.3142857142857141</v>
      </c>
    </row>
    <row r="342" spans="1:16" x14ac:dyDescent="0.25">
      <c r="A342" s="12">
        <v>42344</v>
      </c>
      <c r="B342" s="3">
        <f>Dicembre!B7</f>
        <v>-3.2</v>
      </c>
      <c r="C342" s="3">
        <f>Dicembre!C7</f>
        <v>10.6</v>
      </c>
      <c r="D342" s="3">
        <f>Dicembre!D7</f>
        <v>0</v>
      </c>
      <c r="E342" s="3">
        <f>Dicembre!E7</f>
        <v>1</v>
      </c>
      <c r="F342" s="3">
        <f>Dicembre!F7</f>
        <v>0</v>
      </c>
      <c r="H342" s="3">
        <v>3</v>
      </c>
      <c r="I342" s="3">
        <v>0.8</v>
      </c>
      <c r="J342" s="3">
        <v>3.7</v>
      </c>
      <c r="K342" s="3">
        <v>0.3</v>
      </c>
      <c r="L342" s="3">
        <v>5.9</v>
      </c>
      <c r="M342" s="3">
        <v>8.6999999999999993</v>
      </c>
      <c r="N342" s="4">
        <f t="shared" si="11"/>
        <v>3.7333333333333329</v>
      </c>
      <c r="P342" s="42">
        <f t="shared" si="12"/>
        <v>3.3428571428571425</v>
      </c>
    </row>
    <row r="343" spans="1:16" x14ac:dyDescent="0.25">
      <c r="A343" s="12">
        <v>42345</v>
      </c>
      <c r="B343" s="3">
        <f>Dicembre!B8</f>
        <v>-3.1</v>
      </c>
      <c r="C343" s="3">
        <f>Dicembre!C8</f>
        <v>10.4</v>
      </c>
      <c r="D343" s="3">
        <f>Dicembre!D8</f>
        <v>0</v>
      </c>
      <c r="E343" s="3">
        <f>Dicembre!E8</f>
        <v>1.2</v>
      </c>
      <c r="F343" s="3">
        <f>Dicembre!F8</f>
        <v>0</v>
      </c>
      <c r="H343" s="3">
        <v>4.3</v>
      </c>
      <c r="I343" s="3">
        <v>3.1</v>
      </c>
      <c r="J343" s="3">
        <v>2.2000000000000002</v>
      </c>
      <c r="K343" s="3">
        <v>-0.1</v>
      </c>
      <c r="L343" s="3">
        <v>2.7</v>
      </c>
      <c r="M343" s="3">
        <v>8.1</v>
      </c>
      <c r="N343" s="4">
        <f t="shared" si="11"/>
        <v>3.3833333333333342</v>
      </c>
      <c r="P343" s="42">
        <f t="shared" si="12"/>
        <v>3.0714285714285707</v>
      </c>
    </row>
    <row r="344" spans="1:16" x14ac:dyDescent="0.25">
      <c r="A344" s="12">
        <v>42346</v>
      </c>
      <c r="B344" s="3">
        <f>Dicembre!B9</f>
        <v>-1.2</v>
      </c>
      <c r="C344" s="3">
        <f>Dicembre!C9</f>
        <v>13.1</v>
      </c>
      <c r="D344" s="3">
        <f>Dicembre!D9</f>
        <v>0</v>
      </c>
      <c r="E344" s="3">
        <f>Dicembre!E9</f>
        <v>3.2</v>
      </c>
      <c r="F344" s="3">
        <f>Dicembre!F9</f>
        <v>0</v>
      </c>
      <c r="H344" s="3">
        <v>7.7</v>
      </c>
      <c r="I344" s="3">
        <v>5.3</v>
      </c>
      <c r="J344" s="3">
        <v>2.7</v>
      </c>
      <c r="K344" s="3">
        <v>-1.1000000000000001</v>
      </c>
      <c r="L344" s="3">
        <v>-0.4</v>
      </c>
      <c r="M344" s="3">
        <v>5.2</v>
      </c>
      <c r="N344" s="4">
        <f t="shared" si="11"/>
        <v>3.2333333333333329</v>
      </c>
      <c r="P344" s="42">
        <f t="shared" si="12"/>
        <v>3.2285714285714286</v>
      </c>
    </row>
    <row r="345" spans="1:16" x14ac:dyDescent="0.25">
      <c r="A345" s="12">
        <v>42347</v>
      </c>
      <c r="B345" s="3">
        <f>Dicembre!B10</f>
        <v>-2.2000000000000002</v>
      </c>
      <c r="C345" s="3">
        <f>Dicembre!C10</f>
        <v>13.7</v>
      </c>
      <c r="D345" s="3">
        <f>Dicembre!D10</f>
        <v>0</v>
      </c>
      <c r="E345" s="3">
        <f>Dicembre!E10</f>
        <v>2.6</v>
      </c>
      <c r="F345" s="3">
        <f>Dicembre!F10</f>
        <v>0</v>
      </c>
      <c r="H345" s="3">
        <v>2.5</v>
      </c>
      <c r="I345" s="3">
        <v>7.3</v>
      </c>
      <c r="J345" s="3">
        <v>2.8</v>
      </c>
      <c r="K345" s="3">
        <v>-2.5</v>
      </c>
      <c r="L345" s="3">
        <v>0.4</v>
      </c>
      <c r="M345" s="3">
        <v>4.3</v>
      </c>
      <c r="N345" s="4">
        <f t="shared" si="11"/>
        <v>2.4666666666666668</v>
      </c>
      <c r="P345" s="42">
        <f t="shared" si="12"/>
        <v>2.4857142857142853</v>
      </c>
    </row>
    <row r="346" spans="1:16" x14ac:dyDescent="0.25">
      <c r="A346" s="12">
        <v>42348</v>
      </c>
      <c r="B346" s="3">
        <f>Dicembre!B11</f>
        <v>-4.2</v>
      </c>
      <c r="C346" s="3">
        <f>Dicembre!C11</f>
        <v>13</v>
      </c>
      <c r="D346" s="3">
        <f>Dicembre!D11</f>
        <v>0</v>
      </c>
      <c r="E346" s="3">
        <f>Dicembre!E11</f>
        <v>0.5</v>
      </c>
      <c r="F346" s="3">
        <f>Dicembre!F11</f>
        <v>0</v>
      </c>
      <c r="H346" s="3">
        <v>2.7</v>
      </c>
      <c r="I346" s="3">
        <v>5.9</v>
      </c>
      <c r="J346" s="3">
        <v>4.3</v>
      </c>
      <c r="K346" s="3">
        <v>-1.9</v>
      </c>
      <c r="L346" s="3">
        <v>1.4</v>
      </c>
      <c r="M346" s="3">
        <v>1.4</v>
      </c>
      <c r="N346" s="4">
        <f t="shared" si="11"/>
        <v>2.3000000000000003</v>
      </c>
      <c r="P346" s="42">
        <f t="shared" si="12"/>
        <v>2.0428571428571431</v>
      </c>
    </row>
    <row r="347" spans="1:16" x14ac:dyDescent="0.25">
      <c r="A347" s="12">
        <v>42349</v>
      </c>
      <c r="B347" s="3">
        <f>Dicembre!B12</f>
        <v>-4.9000000000000004</v>
      </c>
      <c r="C347" s="3">
        <f>Dicembre!C12</f>
        <v>11.3</v>
      </c>
      <c r="D347" s="3">
        <f>Dicembre!D12</f>
        <v>0</v>
      </c>
      <c r="E347" s="3">
        <f>Dicembre!E12</f>
        <v>-0.4</v>
      </c>
      <c r="F347" s="3">
        <f>Dicembre!F12</f>
        <v>0</v>
      </c>
      <c r="H347" s="3">
        <v>3.7</v>
      </c>
      <c r="I347" s="3">
        <v>0.4</v>
      </c>
      <c r="J347" s="3">
        <v>3.6</v>
      </c>
      <c r="K347" s="3">
        <v>-0.2</v>
      </c>
      <c r="L347" s="3">
        <v>1.3</v>
      </c>
      <c r="M347" s="3">
        <v>1.4</v>
      </c>
      <c r="N347" s="4">
        <f t="shared" si="11"/>
        <v>1.7000000000000002</v>
      </c>
      <c r="P347" s="42">
        <f t="shared" si="12"/>
        <v>1.4000000000000001</v>
      </c>
    </row>
    <row r="348" spans="1:16" x14ac:dyDescent="0.25">
      <c r="A348" s="12">
        <v>42350</v>
      </c>
      <c r="B348" s="3">
        <f>Dicembre!B13</f>
        <v>-5.2</v>
      </c>
      <c r="C348" s="3">
        <f>Dicembre!C13</f>
        <v>11.9</v>
      </c>
      <c r="D348" s="3">
        <f>Dicembre!D13</f>
        <v>0</v>
      </c>
      <c r="E348" s="3">
        <f>Dicembre!E13</f>
        <v>-0.4</v>
      </c>
      <c r="F348" s="3">
        <f>Dicembre!F13</f>
        <v>0</v>
      </c>
      <c r="H348" s="3">
        <v>2.4</v>
      </c>
      <c r="I348" s="3">
        <v>2.2000000000000002</v>
      </c>
      <c r="J348" s="3">
        <v>4.3</v>
      </c>
      <c r="K348" s="3">
        <v>-1.1000000000000001</v>
      </c>
      <c r="L348" s="3">
        <v>1</v>
      </c>
      <c r="M348" s="3">
        <v>1</v>
      </c>
      <c r="N348" s="4">
        <f t="shared" si="11"/>
        <v>1.6333333333333331</v>
      </c>
      <c r="P348" s="42">
        <f t="shared" si="12"/>
        <v>1.342857142857143</v>
      </c>
    </row>
    <row r="349" spans="1:16" x14ac:dyDescent="0.25">
      <c r="A349" s="12">
        <v>42351</v>
      </c>
      <c r="B349" s="3">
        <f>Dicembre!B14</f>
        <v>-4.7</v>
      </c>
      <c r="C349" s="3">
        <f>Dicembre!C14</f>
        <v>9.1</v>
      </c>
      <c r="D349" s="3">
        <f>Dicembre!D14</f>
        <v>0</v>
      </c>
      <c r="E349" s="3">
        <f>Dicembre!E14</f>
        <v>-0.4</v>
      </c>
      <c r="F349" s="3">
        <f>Dicembre!F14</f>
        <v>0</v>
      </c>
      <c r="H349" s="3">
        <v>2.2999999999999998</v>
      </c>
      <c r="I349" s="3">
        <v>2.6</v>
      </c>
      <c r="J349" s="3">
        <v>2</v>
      </c>
      <c r="K349" s="3">
        <v>-1.7</v>
      </c>
      <c r="L349" s="3">
        <v>1</v>
      </c>
      <c r="M349" s="3">
        <v>5.0999999999999996</v>
      </c>
      <c r="N349" s="4">
        <f t="shared" si="11"/>
        <v>1.8833333333333335</v>
      </c>
      <c r="P349" s="42">
        <f t="shared" si="12"/>
        <v>1.5571428571428569</v>
      </c>
    </row>
    <row r="350" spans="1:16" x14ac:dyDescent="0.25">
      <c r="A350" s="12">
        <v>42352</v>
      </c>
      <c r="B350" s="3">
        <f>Dicembre!B15</f>
        <v>-4</v>
      </c>
      <c r="C350" s="3">
        <f>Dicembre!C15</f>
        <v>9.5</v>
      </c>
      <c r="D350" s="3">
        <f>Dicembre!D15</f>
        <v>0</v>
      </c>
      <c r="E350" s="3">
        <f>Dicembre!E15</f>
        <v>0.1</v>
      </c>
      <c r="F350" s="3">
        <f>Dicembre!F15</f>
        <v>0</v>
      </c>
      <c r="H350" s="3">
        <v>-0.4</v>
      </c>
      <c r="I350" s="3">
        <v>-1.5</v>
      </c>
      <c r="J350" s="3">
        <v>4.5</v>
      </c>
      <c r="K350" s="3">
        <v>0</v>
      </c>
      <c r="L350" s="3">
        <v>1.1000000000000001</v>
      </c>
      <c r="M350" s="3">
        <v>7</v>
      </c>
      <c r="N350" s="4">
        <f t="shared" si="11"/>
        <v>1.7833333333333332</v>
      </c>
      <c r="P350" s="42">
        <f t="shared" si="12"/>
        <v>1.5428571428571427</v>
      </c>
    </row>
    <row r="351" spans="1:16" x14ac:dyDescent="0.25">
      <c r="A351" s="12">
        <v>42353</v>
      </c>
      <c r="B351" s="3">
        <f>Dicembre!B16</f>
        <v>-3.6</v>
      </c>
      <c r="C351" s="3">
        <f>Dicembre!C16</f>
        <v>11.2</v>
      </c>
      <c r="D351" s="3">
        <f>Dicembre!D16</f>
        <v>0</v>
      </c>
      <c r="E351" s="3">
        <f>Dicembre!E16</f>
        <v>1.4</v>
      </c>
      <c r="F351" s="3">
        <f>Dicembre!F16</f>
        <v>0</v>
      </c>
      <c r="H351" s="3">
        <v>-3.1</v>
      </c>
      <c r="I351" s="3">
        <v>-3.6</v>
      </c>
      <c r="J351" s="3">
        <v>4</v>
      </c>
      <c r="K351" s="3">
        <v>0.8</v>
      </c>
      <c r="L351" s="3">
        <v>0.4</v>
      </c>
      <c r="M351" s="3">
        <v>7.9</v>
      </c>
      <c r="N351" s="4">
        <f t="shared" si="11"/>
        <v>1.0666666666666667</v>
      </c>
      <c r="P351" s="42">
        <f t="shared" si="12"/>
        <v>1.1142857142857143</v>
      </c>
    </row>
    <row r="352" spans="1:16" x14ac:dyDescent="0.25">
      <c r="A352" s="12">
        <v>42354</v>
      </c>
      <c r="B352" s="3">
        <f>Dicembre!B17</f>
        <v>-1</v>
      </c>
      <c r="C352" s="3">
        <f>Dicembre!C17</f>
        <v>12.4</v>
      </c>
      <c r="D352" s="3">
        <f>Dicembre!D17</f>
        <v>0</v>
      </c>
      <c r="E352" s="3">
        <f>Dicembre!E17</f>
        <v>3.9</v>
      </c>
      <c r="F352" s="3">
        <f>Dicembre!F17</f>
        <v>0</v>
      </c>
      <c r="H352" s="3">
        <v>-4.0999999999999996</v>
      </c>
      <c r="I352" s="3">
        <v>-5.3</v>
      </c>
      <c r="J352" s="3">
        <v>2.8</v>
      </c>
      <c r="K352" s="3">
        <v>-0.8</v>
      </c>
      <c r="L352" s="3">
        <v>0.8</v>
      </c>
      <c r="M352" s="3">
        <v>8</v>
      </c>
      <c r="N352" s="4">
        <f t="shared" si="11"/>
        <v>0.23333333333333353</v>
      </c>
      <c r="P352" s="42">
        <f t="shared" si="12"/>
        <v>0.75714285714285712</v>
      </c>
    </row>
    <row r="353" spans="1:16" x14ac:dyDescent="0.25">
      <c r="A353" s="12">
        <v>42355</v>
      </c>
      <c r="B353" s="3">
        <f>Dicembre!B18</f>
        <v>-0.9</v>
      </c>
      <c r="C353" s="3">
        <f>Dicembre!C18</f>
        <v>14.3</v>
      </c>
      <c r="D353" s="3">
        <f>Dicembre!D18</f>
        <v>0</v>
      </c>
      <c r="E353" s="3">
        <f>Dicembre!E18</f>
        <v>3.6</v>
      </c>
      <c r="F353" s="3">
        <f>Dicembre!F18</f>
        <v>0</v>
      </c>
      <c r="H353" s="3">
        <v>-1.7</v>
      </c>
      <c r="I353" s="3">
        <v>-4.5</v>
      </c>
      <c r="J353" s="3">
        <v>2.2999999999999998</v>
      </c>
      <c r="K353" s="3">
        <v>0.7</v>
      </c>
      <c r="L353" s="3">
        <v>1</v>
      </c>
      <c r="M353" s="3">
        <v>4.4000000000000004</v>
      </c>
      <c r="N353" s="4">
        <f t="shared" si="11"/>
        <v>0.3666666666666667</v>
      </c>
      <c r="P353" s="42">
        <f t="shared" si="12"/>
        <v>0.82857142857142851</v>
      </c>
    </row>
    <row r="354" spans="1:16" x14ac:dyDescent="0.25">
      <c r="A354" s="12">
        <v>42356</v>
      </c>
      <c r="B354" s="3">
        <f>Dicembre!B19</f>
        <v>-2.1</v>
      </c>
      <c r="C354" s="3">
        <f>Dicembre!C19</f>
        <v>13</v>
      </c>
      <c r="D354" s="3">
        <f>Dicembre!D19</f>
        <v>0</v>
      </c>
      <c r="E354" s="3">
        <f>Dicembre!E19</f>
        <v>2.7</v>
      </c>
      <c r="F354" s="3">
        <f>Dicembre!F19</f>
        <v>0</v>
      </c>
      <c r="H354" s="3">
        <v>-4.4000000000000004</v>
      </c>
      <c r="I354" s="3">
        <v>-6.6</v>
      </c>
      <c r="J354" s="3">
        <v>0.3</v>
      </c>
      <c r="K354" s="3">
        <v>0.5</v>
      </c>
      <c r="L354" s="3">
        <v>0.2</v>
      </c>
      <c r="M354" s="3">
        <v>4.5</v>
      </c>
      <c r="N354" s="4">
        <f t="shared" si="11"/>
        <v>-0.91666666666666663</v>
      </c>
      <c r="P354" s="42">
        <f t="shared" si="12"/>
        <v>-0.39999999999999997</v>
      </c>
    </row>
    <row r="355" spans="1:16" x14ac:dyDescent="0.25">
      <c r="A355" s="12">
        <v>42357</v>
      </c>
      <c r="B355" s="3">
        <f>Dicembre!B20</f>
        <v>-2</v>
      </c>
      <c r="C355" s="3">
        <f>Dicembre!C20</f>
        <v>14.3</v>
      </c>
      <c r="D355" s="3">
        <f>Dicembre!D20</f>
        <v>0</v>
      </c>
      <c r="E355" s="3">
        <f>Dicembre!E20</f>
        <v>2.6</v>
      </c>
      <c r="F355" s="3">
        <f>Dicembre!F20</f>
        <v>0</v>
      </c>
      <c r="H355" s="3">
        <v>-3.3</v>
      </c>
      <c r="I355" s="3">
        <v>-3.3</v>
      </c>
      <c r="J355" s="3">
        <v>-0.1</v>
      </c>
      <c r="K355" s="3">
        <v>-1.1000000000000001</v>
      </c>
      <c r="L355" s="3">
        <v>1.7</v>
      </c>
      <c r="M355" s="3">
        <v>4.0999999999999996</v>
      </c>
      <c r="N355" s="4">
        <f t="shared" si="11"/>
        <v>-0.3333333333333332</v>
      </c>
      <c r="P355" s="42">
        <f t="shared" si="12"/>
        <v>8.5714285714285757E-2</v>
      </c>
    </row>
    <row r="356" spans="1:16" x14ac:dyDescent="0.25">
      <c r="A356" s="12">
        <v>42358</v>
      </c>
      <c r="B356" s="3">
        <f>Dicembre!B21</f>
        <v>-1.9</v>
      </c>
      <c r="C356" s="3">
        <f>Dicembre!C21</f>
        <v>15</v>
      </c>
      <c r="D356" s="3">
        <f>Dicembre!D21</f>
        <v>0</v>
      </c>
      <c r="E356" s="3">
        <f>Dicembre!E21</f>
        <v>2.5</v>
      </c>
      <c r="F356" s="3">
        <f>Dicembre!F21</f>
        <v>0</v>
      </c>
      <c r="H356" s="3">
        <v>-6.9</v>
      </c>
      <c r="I356" s="3">
        <v>0.2</v>
      </c>
      <c r="J356" s="3">
        <v>-1.8</v>
      </c>
      <c r="K356" s="3">
        <v>-1.4</v>
      </c>
      <c r="L356" s="3">
        <v>4.0999999999999996</v>
      </c>
      <c r="M356" s="3">
        <v>2.6</v>
      </c>
      <c r="N356" s="4">
        <f t="shared" si="11"/>
        <v>-0.53333333333333344</v>
      </c>
      <c r="P356" s="42">
        <f t="shared" si="12"/>
        <v>-0.10000000000000016</v>
      </c>
    </row>
    <row r="357" spans="1:16" x14ac:dyDescent="0.25">
      <c r="A357" s="12">
        <v>42359</v>
      </c>
      <c r="B357" s="3">
        <f>Dicembre!B22</f>
        <v>-1.6</v>
      </c>
      <c r="C357" s="3">
        <f>Dicembre!C22</f>
        <v>8.6</v>
      </c>
      <c r="D357" s="3">
        <f>Dicembre!D22</f>
        <v>0</v>
      </c>
      <c r="E357" s="3">
        <f>Dicembre!E22</f>
        <v>2.5</v>
      </c>
      <c r="F357" s="3">
        <f>Dicembre!F22</f>
        <v>0</v>
      </c>
      <c r="H357" s="3">
        <v>-2.6</v>
      </c>
      <c r="I357" s="3">
        <v>2.4</v>
      </c>
      <c r="J357" s="3">
        <v>-2.2999999999999998</v>
      </c>
      <c r="K357" s="3">
        <v>2.2000000000000002</v>
      </c>
      <c r="L357" s="3">
        <v>5.2</v>
      </c>
      <c r="M357" s="3">
        <v>5.0999999999999996</v>
      </c>
      <c r="N357" s="4">
        <f t="shared" si="11"/>
        <v>1.6666666666666667</v>
      </c>
      <c r="P357" s="42">
        <f t="shared" si="12"/>
        <v>1.7857142857142858</v>
      </c>
    </row>
    <row r="358" spans="1:16" x14ac:dyDescent="0.25">
      <c r="A358" s="12">
        <v>42360</v>
      </c>
      <c r="B358" s="3">
        <f>Dicembre!B23</f>
        <v>-1.1000000000000001</v>
      </c>
      <c r="C358" s="3">
        <f>Dicembre!C23</f>
        <v>14.7</v>
      </c>
      <c r="D358" s="3">
        <f>Dicembre!D23</f>
        <v>0</v>
      </c>
      <c r="E358" s="3">
        <f>Dicembre!E23</f>
        <v>3.3</v>
      </c>
      <c r="F358" s="3">
        <f>Dicembre!F23</f>
        <v>0</v>
      </c>
      <c r="H358" s="3">
        <v>0.2</v>
      </c>
      <c r="I358" s="3">
        <v>3.8</v>
      </c>
      <c r="J358" s="3">
        <v>-0.3</v>
      </c>
      <c r="K358" s="3">
        <v>0.4</v>
      </c>
      <c r="L358" s="3">
        <v>6.4</v>
      </c>
      <c r="M358" s="3">
        <v>1.4</v>
      </c>
      <c r="N358" s="4">
        <f t="shared" si="11"/>
        <v>1.9833333333333334</v>
      </c>
      <c r="P358" s="42">
        <f t="shared" si="12"/>
        <v>2.1714285714285717</v>
      </c>
    </row>
    <row r="359" spans="1:16" x14ac:dyDescent="0.25">
      <c r="A359" s="12">
        <v>42361</v>
      </c>
      <c r="B359" s="3">
        <f>Dicembre!B24</f>
        <v>-1.9</v>
      </c>
      <c r="C359" s="3">
        <f>Dicembre!C24</f>
        <v>13.2</v>
      </c>
      <c r="D359" s="3">
        <f>Dicembre!D24</f>
        <v>0</v>
      </c>
      <c r="E359" s="3">
        <f>Dicembre!E24</f>
        <v>3.5</v>
      </c>
      <c r="F359" s="3">
        <f>Dicembre!F24</f>
        <v>0</v>
      </c>
      <c r="H359" s="3">
        <v>2.6</v>
      </c>
      <c r="I359" s="3">
        <v>6.8</v>
      </c>
      <c r="J359" s="3">
        <v>-0.1</v>
      </c>
      <c r="K359" s="3">
        <v>1.2</v>
      </c>
      <c r="L359" s="3">
        <v>6.5</v>
      </c>
      <c r="M359" s="3">
        <v>1.2</v>
      </c>
      <c r="N359" s="4">
        <f t="shared" si="11"/>
        <v>3.0333333333333332</v>
      </c>
      <c r="P359" s="42">
        <f t="shared" si="12"/>
        <v>3.1</v>
      </c>
    </row>
    <row r="360" spans="1:16" x14ac:dyDescent="0.25">
      <c r="A360" s="12">
        <v>42362</v>
      </c>
      <c r="B360" s="3">
        <f>Dicembre!B25</f>
        <v>-0.4</v>
      </c>
      <c r="C360" s="3">
        <f>Dicembre!C25</f>
        <v>9</v>
      </c>
      <c r="D360" s="3">
        <f>Dicembre!D25</f>
        <v>0</v>
      </c>
      <c r="E360" s="3">
        <f>Dicembre!E25</f>
        <v>4.3</v>
      </c>
      <c r="F360" s="3">
        <f>Dicembre!F25</f>
        <v>0</v>
      </c>
      <c r="H360" s="3">
        <v>3.6</v>
      </c>
      <c r="I360" s="3">
        <v>6.3</v>
      </c>
      <c r="J360" s="3">
        <v>3.7</v>
      </c>
      <c r="K360" s="3">
        <v>1.8</v>
      </c>
      <c r="L360" s="3">
        <v>7.2</v>
      </c>
      <c r="M360" s="3">
        <v>1.6</v>
      </c>
      <c r="N360" s="4">
        <f t="shared" si="11"/>
        <v>4.0333333333333341</v>
      </c>
      <c r="P360" s="42">
        <f t="shared" si="12"/>
        <v>4.0714285714285721</v>
      </c>
    </row>
    <row r="361" spans="1:16" x14ac:dyDescent="0.25">
      <c r="A361" s="12">
        <v>42363</v>
      </c>
      <c r="B361" s="3">
        <f>Dicembre!B26</f>
        <v>-2.7</v>
      </c>
      <c r="C361" s="3">
        <f>Dicembre!C26</f>
        <v>12.6</v>
      </c>
      <c r="D361" s="3">
        <f>Dicembre!D26</f>
        <v>0</v>
      </c>
      <c r="E361" s="3">
        <f>Dicembre!E26</f>
        <v>1.7</v>
      </c>
      <c r="F361" s="3">
        <f>Dicembre!F26</f>
        <v>0</v>
      </c>
      <c r="H361" s="3">
        <v>5.6</v>
      </c>
      <c r="I361" s="3">
        <v>5.9</v>
      </c>
      <c r="J361" s="3">
        <v>2.7</v>
      </c>
      <c r="K361" s="3">
        <v>3.5</v>
      </c>
      <c r="L361" s="3">
        <v>7.2</v>
      </c>
      <c r="M361" s="3">
        <v>2.5</v>
      </c>
      <c r="N361" s="4">
        <f t="shared" si="11"/>
        <v>4.5666666666666664</v>
      </c>
      <c r="P361" s="42">
        <f t="shared" si="12"/>
        <v>4.1571428571428566</v>
      </c>
    </row>
    <row r="362" spans="1:16" x14ac:dyDescent="0.25">
      <c r="A362" s="12">
        <v>42364</v>
      </c>
      <c r="B362" s="3">
        <f>Dicembre!B27</f>
        <v>-3.5</v>
      </c>
      <c r="C362" s="3">
        <f>Dicembre!C27</f>
        <v>12.7</v>
      </c>
      <c r="D362" s="3">
        <f>Dicembre!D27</f>
        <v>0</v>
      </c>
      <c r="E362" s="3">
        <f>Dicembre!E27</f>
        <v>0.8</v>
      </c>
      <c r="F362" s="3">
        <f>Dicembre!F27</f>
        <v>0</v>
      </c>
      <c r="H362" s="3">
        <v>2.2999999999999998</v>
      </c>
      <c r="I362" s="3">
        <v>3.8</v>
      </c>
      <c r="J362" s="3">
        <v>0.9</v>
      </c>
      <c r="K362" s="3">
        <v>4.0999999999999996</v>
      </c>
      <c r="L362" s="3">
        <v>7.8</v>
      </c>
      <c r="M362" s="3">
        <v>5.9</v>
      </c>
      <c r="N362" s="4">
        <f t="shared" si="11"/>
        <v>4.1333333333333329</v>
      </c>
      <c r="P362" s="42">
        <f t="shared" si="12"/>
        <v>3.657142857142857</v>
      </c>
    </row>
    <row r="363" spans="1:16" x14ac:dyDescent="0.25">
      <c r="A363" s="12">
        <v>42365</v>
      </c>
      <c r="B363" s="3">
        <f>Dicembre!B28</f>
        <v>-4.0999999999999996</v>
      </c>
      <c r="C363" s="3">
        <f>Dicembre!C28</f>
        <v>12.8</v>
      </c>
      <c r="D363" s="3">
        <f>Dicembre!D28</f>
        <v>0</v>
      </c>
      <c r="E363" s="3">
        <f>Dicembre!E28</f>
        <v>0.6</v>
      </c>
      <c r="F363" s="3">
        <f>Dicembre!F28</f>
        <v>0</v>
      </c>
      <c r="H363" s="3">
        <v>0.2</v>
      </c>
      <c r="I363" s="3">
        <v>-2.7</v>
      </c>
      <c r="J363" s="3">
        <v>1</v>
      </c>
      <c r="K363" s="3">
        <v>1.5</v>
      </c>
      <c r="L363" s="3">
        <v>4.2</v>
      </c>
      <c r="M363" s="3">
        <v>-0.1</v>
      </c>
      <c r="N363" s="4">
        <f t="shared" si="11"/>
        <v>0.68333333333333346</v>
      </c>
      <c r="P363" s="42">
        <f t="shared" si="12"/>
        <v>0.67142857142857149</v>
      </c>
    </row>
    <row r="364" spans="1:16" x14ac:dyDescent="0.25">
      <c r="A364" s="12">
        <v>42366</v>
      </c>
      <c r="B364" s="3">
        <f>Dicembre!B29</f>
        <v>-4.3</v>
      </c>
      <c r="C364" s="3">
        <f>Dicembre!C29</f>
        <v>12.9</v>
      </c>
      <c r="D364" s="3">
        <f>Dicembre!D29</f>
        <v>0</v>
      </c>
      <c r="E364" s="3">
        <f>Dicembre!E29</f>
        <v>0.3</v>
      </c>
      <c r="F364" s="3">
        <f>Dicembre!F29</f>
        <v>0</v>
      </c>
      <c r="H364" s="3">
        <v>-1</v>
      </c>
      <c r="I364" s="3">
        <v>-2.7</v>
      </c>
      <c r="J364" s="3">
        <v>1.1000000000000001</v>
      </c>
      <c r="K364" s="3">
        <v>4.2</v>
      </c>
      <c r="L364" s="3">
        <v>4</v>
      </c>
      <c r="M364" s="3">
        <v>2.6</v>
      </c>
      <c r="N364" s="4">
        <f t="shared" si="11"/>
        <v>1.3666666666666665</v>
      </c>
      <c r="P364" s="42">
        <f t="shared" si="12"/>
        <v>1.2142857142857142</v>
      </c>
    </row>
    <row r="365" spans="1:16" x14ac:dyDescent="0.25">
      <c r="A365" s="12">
        <v>42367</v>
      </c>
      <c r="B365" s="3">
        <f>Dicembre!B30</f>
        <v>-4.9000000000000004</v>
      </c>
      <c r="C365" s="3">
        <f>Dicembre!C30</f>
        <v>13.1</v>
      </c>
      <c r="D365" s="3">
        <f>Dicembre!D30</f>
        <v>0</v>
      </c>
      <c r="E365" s="3">
        <f>Dicembre!E30</f>
        <v>0.2</v>
      </c>
      <c r="F365" s="3">
        <f>Dicembre!F30</f>
        <v>0</v>
      </c>
      <c r="H365" s="3">
        <v>0</v>
      </c>
      <c r="I365" s="3">
        <v>-2.2999999999999998</v>
      </c>
      <c r="J365" s="3">
        <v>-0.8</v>
      </c>
      <c r="K365" s="3">
        <v>1.7</v>
      </c>
      <c r="L365" s="3">
        <v>5.2</v>
      </c>
      <c r="M365" s="3">
        <v>1.5</v>
      </c>
      <c r="N365" s="4">
        <f t="shared" si="11"/>
        <v>0.88333333333333341</v>
      </c>
      <c r="P365" s="42">
        <f t="shared" si="12"/>
        <v>0.78571428571428581</v>
      </c>
    </row>
    <row r="366" spans="1:16" x14ac:dyDescent="0.25">
      <c r="A366" s="12">
        <v>42368</v>
      </c>
      <c r="B366" s="3">
        <f>Dicembre!B31</f>
        <v>-4.7</v>
      </c>
      <c r="C366" s="3">
        <f>Dicembre!C31</f>
        <v>10.8</v>
      </c>
      <c r="D366" s="3">
        <f>Dicembre!D31</f>
        <v>0</v>
      </c>
      <c r="E366" s="3">
        <f>Dicembre!E31</f>
        <v>0.3</v>
      </c>
      <c r="F366" s="3">
        <f>Dicembre!F31</f>
        <v>0</v>
      </c>
      <c r="H366" s="3">
        <v>2.2999999999999998</v>
      </c>
      <c r="I366" s="3">
        <v>-1.3</v>
      </c>
      <c r="J366" s="3">
        <v>0</v>
      </c>
      <c r="K366" s="3">
        <v>0.7</v>
      </c>
      <c r="L366" s="3">
        <v>0.7</v>
      </c>
      <c r="M366" s="3">
        <v>-1.1000000000000001</v>
      </c>
      <c r="N366" s="4">
        <f t="shared" si="11"/>
        <v>0.21666666666666656</v>
      </c>
      <c r="P366" s="42">
        <f t="shared" si="12"/>
        <v>0.22857142857142851</v>
      </c>
    </row>
    <row r="367" spans="1:16" x14ac:dyDescent="0.25">
      <c r="A367" s="12">
        <v>42369</v>
      </c>
      <c r="B367" s="3">
        <f>Dicembre!B32</f>
        <v>-2.2000000000000002</v>
      </c>
      <c r="C367" s="3">
        <f>Dicembre!C32</f>
        <v>5.0999999999999996</v>
      </c>
      <c r="D367" s="3">
        <f>Dicembre!D32</f>
        <v>0</v>
      </c>
      <c r="E367" s="3">
        <f>Dicembre!E32</f>
        <v>1.8</v>
      </c>
      <c r="F367" s="3">
        <f>Dicembre!F32</f>
        <v>0</v>
      </c>
      <c r="H367" s="3">
        <v>0</v>
      </c>
      <c r="I367" s="3">
        <v>-1.7</v>
      </c>
      <c r="J367" s="3">
        <v>0</v>
      </c>
      <c r="K367" s="3">
        <v>0.1</v>
      </c>
      <c r="L367" s="3">
        <v>-0.4</v>
      </c>
      <c r="M367" s="3">
        <v>-2.2999999999999998</v>
      </c>
      <c r="N367" s="4">
        <f t="shared" si="11"/>
        <v>-0.71666666666666667</v>
      </c>
      <c r="P367" s="42">
        <f t="shared" si="12"/>
        <v>-0.3571428571428571</v>
      </c>
    </row>
    <row r="368" spans="1:16" x14ac:dyDescent="0.25">
      <c r="D368" s="23">
        <f>SUM(D2:D367)</f>
        <v>937.4000000000002</v>
      </c>
      <c r="F368" s="23">
        <f>SUM(F2:F367)</f>
        <v>6</v>
      </c>
      <c r="H368">
        <f>MIN(H2:H367)</f>
        <v>-6.9</v>
      </c>
    </row>
    <row r="369" spans="1:13" x14ac:dyDescent="0.25">
      <c r="A369" s="23" t="s">
        <v>7</v>
      </c>
      <c r="B369" s="23">
        <f>MIN(B2:B367)</f>
        <v>-5.9</v>
      </c>
      <c r="C369" s="23">
        <f>MIN(C2:C367)</f>
        <v>2.9</v>
      </c>
    </row>
    <row r="370" spans="1:13" x14ac:dyDescent="0.25">
      <c r="A370" s="23" t="s">
        <v>8</v>
      </c>
      <c r="B370" s="23">
        <f>MAX(B2:B367)</f>
        <v>21.5</v>
      </c>
      <c r="C370" s="23">
        <f>MAX(C2:C367)</f>
        <v>35.799999999999997</v>
      </c>
      <c r="D370" s="23">
        <f>MAX(D2:D367)</f>
        <v>63</v>
      </c>
      <c r="F370" s="23">
        <f>MAX(F2:F367)</f>
        <v>5</v>
      </c>
    </row>
    <row r="371" spans="1:13" x14ac:dyDescent="0.25">
      <c r="A371" s="23" t="s">
        <v>9</v>
      </c>
      <c r="B371" s="23">
        <f>AVERAGE(B2:B367)</f>
        <v>6.6295890410958984</v>
      </c>
      <c r="C371" s="23">
        <f>AVERAGE(C2:C367)</f>
        <v>19.723287671232885</v>
      </c>
      <c r="D371" s="23">
        <f>AVERAGE(D2:D367)</f>
        <v>2.5682191780821921</v>
      </c>
      <c r="E371" s="23">
        <f>AVERAGE(E2:E367)</f>
        <v>12.152602739726031</v>
      </c>
      <c r="H371" s="23">
        <f t="shared" ref="H371:M371" si="13">AVERAGE(H2:H367)</f>
        <v>12.074109589041104</v>
      </c>
      <c r="I371" s="23">
        <f t="shared" si="13"/>
        <v>11.254657534246572</v>
      </c>
      <c r="J371" s="23">
        <f t="shared" si="13"/>
        <v>11.885753424657532</v>
      </c>
      <c r="K371" s="23">
        <f t="shared" si="13"/>
        <v>11.722131147540985</v>
      </c>
      <c r="L371" s="23">
        <f t="shared" si="13"/>
        <v>11.71616438356164</v>
      </c>
      <c r="M371" s="23">
        <f t="shared" si="13"/>
        <v>12.534794520547942</v>
      </c>
    </row>
  </sheetData>
  <phoneticPr fontId="3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19" zoomScale="130" zoomScaleNormal="130" zoomScaleSheetLayoutView="70" workbookViewId="0">
      <pane xSplit="1" topLeftCell="B1" activePane="topRight" state="frozen"/>
      <selection pane="topRight" activeCell="K35" sqref="K35"/>
    </sheetView>
  </sheetViews>
  <sheetFormatPr defaultRowHeight="15" x14ac:dyDescent="0.25"/>
  <cols>
    <col min="1" max="1" width="13.28515625" customWidth="1"/>
    <col min="2" max="3" width="10.7109375" customWidth="1"/>
    <col min="4" max="4" width="11.28515625" customWidth="1"/>
    <col min="5" max="8" width="12.140625" customWidth="1"/>
    <col min="9" max="9" width="11.7109375" customWidth="1"/>
    <col min="10" max="10" width="12.28515625" customWidth="1"/>
    <col min="11" max="11" width="11.140625" bestFit="1" customWidth="1"/>
    <col min="14" max="14" width="9.85546875" bestFit="1" customWidth="1"/>
  </cols>
  <sheetData>
    <row r="1" spans="1:1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10</v>
      </c>
      <c r="H1" s="3" t="s">
        <v>11</v>
      </c>
      <c r="I1" s="3" t="s">
        <v>2</v>
      </c>
      <c r="J1" s="17" t="s">
        <v>12</v>
      </c>
      <c r="K1" s="18" t="s">
        <v>26</v>
      </c>
    </row>
    <row r="2" spans="1:11" x14ac:dyDescent="0.25">
      <c r="A2" s="16">
        <v>42248</v>
      </c>
      <c r="B2" s="10">
        <v>15.1</v>
      </c>
      <c r="C2" s="10">
        <v>29.8</v>
      </c>
      <c r="D2" s="15">
        <v>0</v>
      </c>
      <c r="E2" s="10">
        <v>23.5</v>
      </c>
      <c r="F2" s="11"/>
      <c r="K2" s="9">
        <f t="shared" ref="K2:K31" si="0">C2-B2</f>
        <v>14.700000000000001</v>
      </c>
    </row>
    <row r="3" spans="1:11" x14ac:dyDescent="0.25">
      <c r="A3" s="16">
        <v>42249</v>
      </c>
      <c r="B3" s="10">
        <v>14.1</v>
      </c>
      <c r="C3" s="10">
        <v>24</v>
      </c>
      <c r="D3" s="15">
        <v>5.4</v>
      </c>
      <c r="E3" s="10">
        <v>18.3</v>
      </c>
      <c r="F3" s="11"/>
      <c r="K3" s="9">
        <f t="shared" si="0"/>
        <v>9.9</v>
      </c>
    </row>
    <row r="4" spans="1:11" x14ac:dyDescent="0.25">
      <c r="A4" s="16">
        <v>42250</v>
      </c>
      <c r="B4" s="10">
        <v>14.5</v>
      </c>
      <c r="C4" s="10">
        <v>25</v>
      </c>
      <c r="D4" s="15">
        <v>32.1</v>
      </c>
      <c r="E4" s="10">
        <v>18.600000000000001</v>
      </c>
      <c r="F4" s="11"/>
      <c r="K4" s="9">
        <f t="shared" si="0"/>
        <v>10.5</v>
      </c>
    </row>
    <row r="5" spans="1:11" x14ac:dyDescent="0.25">
      <c r="A5" s="16">
        <v>42251</v>
      </c>
      <c r="B5" s="10">
        <v>12.7</v>
      </c>
      <c r="C5" s="10">
        <v>25.7</v>
      </c>
      <c r="D5" s="15">
        <v>4.2</v>
      </c>
      <c r="E5" s="10">
        <v>18.399999999999999</v>
      </c>
      <c r="F5" s="11"/>
      <c r="K5" s="9">
        <f t="shared" si="0"/>
        <v>13</v>
      </c>
    </row>
    <row r="6" spans="1:11" x14ac:dyDescent="0.25">
      <c r="A6" s="16">
        <v>42252</v>
      </c>
      <c r="B6" s="10">
        <v>10.3</v>
      </c>
      <c r="C6" s="10">
        <v>24.3</v>
      </c>
      <c r="D6" s="15">
        <v>18</v>
      </c>
      <c r="E6" s="10">
        <v>16.100000000000001</v>
      </c>
      <c r="F6" s="11"/>
      <c r="K6" s="9">
        <f t="shared" si="0"/>
        <v>14</v>
      </c>
    </row>
    <row r="7" spans="1:11" x14ac:dyDescent="0.25">
      <c r="A7" s="16">
        <v>42253</v>
      </c>
      <c r="B7" s="10">
        <v>6.4</v>
      </c>
      <c r="C7" s="10">
        <v>23.9</v>
      </c>
      <c r="D7" s="15">
        <v>0</v>
      </c>
      <c r="E7" s="10">
        <v>13.9</v>
      </c>
      <c r="F7" s="11"/>
      <c r="G7" s="1"/>
      <c r="I7" s="1"/>
      <c r="K7" s="9">
        <f t="shared" si="0"/>
        <v>17.5</v>
      </c>
    </row>
    <row r="8" spans="1:11" x14ac:dyDescent="0.25">
      <c r="A8" s="16">
        <v>42254</v>
      </c>
      <c r="B8" s="10">
        <v>5.8</v>
      </c>
      <c r="C8" s="10">
        <v>24</v>
      </c>
      <c r="D8" s="15">
        <v>0</v>
      </c>
      <c r="E8" s="10">
        <v>13.8</v>
      </c>
      <c r="F8" s="11"/>
      <c r="G8" s="1"/>
      <c r="I8" s="1"/>
      <c r="K8" s="9">
        <f t="shared" si="0"/>
        <v>18.2</v>
      </c>
    </row>
    <row r="9" spans="1:11" x14ac:dyDescent="0.25">
      <c r="A9" s="16">
        <v>42255</v>
      </c>
      <c r="B9" s="10">
        <v>9.3000000000000007</v>
      </c>
      <c r="C9" s="10">
        <v>23.8</v>
      </c>
      <c r="D9" s="15">
        <v>0</v>
      </c>
      <c r="E9" s="10">
        <v>16</v>
      </c>
      <c r="F9" s="11"/>
      <c r="G9" s="1"/>
      <c r="I9" s="1"/>
      <c r="K9" s="9">
        <f t="shared" si="0"/>
        <v>14.5</v>
      </c>
    </row>
    <row r="10" spans="1:11" x14ac:dyDescent="0.25">
      <c r="A10" s="16">
        <v>42256</v>
      </c>
      <c r="B10" s="10">
        <v>10.1</v>
      </c>
      <c r="C10" s="10">
        <v>23.2</v>
      </c>
      <c r="D10" s="15">
        <v>1.2</v>
      </c>
      <c r="E10" s="10">
        <v>16.2</v>
      </c>
      <c r="G10" s="52" t="s">
        <v>13</v>
      </c>
      <c r="H10" s="53"/>
      <c r="I10" s="53"/>
      <c r="J10" s="54"/>
      <c r="K10" s="9">
        <f t="shared" si="0"/>
        <v>13.1</v>
      </c>
    </row>
    <row r="11" spans="1:11" x14ac:dyDescent="0.25">
      <c r="A11" s="16">
        <v>42257</v>
      </c>
      <c r="B11" s="10">
        <v>13.4</v>
      </c>
      <c r="C11" s="10">
        <v>22.4</v>
      </c>
      <c r="D11" s="15">
        <v>3.6</v>
      </c>
      <c r="E11" s="10">
        <v>17.5</v>
      </c>
      <c r="F11" s="11"/>
      <c r="G11" s="9">
        <f>MIN(B2:B11)</f>
        <v>5.8</v>
      </c>
      <c r="H11" s="9">
        <f>MAX(C2:C11)</f>
        <v>29.8</v>
      </c>
      <c r="I11" s="3">
        <f>SUM(D2:D11)</f>
        <v>64.5</v>
      </c>
      <c r="J11" s="19">
        <f>SUM(E2:E11)/10</f>
        <v>17.23</v>
      </c>
      <c r="K11" s="9">
        <f t="shared" si="0"/>
        <v>8.9999999999999982</v>
      </c>
    </row>
    <row r="12" spans="1:11" x14ac:dyDescent="0.25">
      <c r="A12" s="16">
        <v>42258</v>
      </c>
      <c r="B12" s="10">
        <v>12.6</v>
      </c>
      <c r="C12" s="10">
        <v>21.9</v>
      </c>
      <c r="D12" s="15">
        <v>1.2</v>
      </c>
      <c r="E12" s="10">
        <v>15.8</v>
      </c>
      <c r="F12" s="11"/>
      <c r="J12" s="5"/>
      <c r="K12" s="9">
        <f t="shared" si="0"/>
        <v>9.2999999999999989</v>
      </c>
    </row>
    <row r="13" spans="1:11" x14ac:dyDescent="0.25">
      <c r="A13" s="16">
        <v>42259</v>
      </c>
      <c r="B13" s="10">
        <v>13</v>
      </c>
      <c r="C13" s="10">
        <v>25.4</v>
      </c>
      <c r="D13" s="15">
        <v>0</v>
      </c>
      <c r="E13" s="10">
        <v>17.5</v>
      </c>
      <c r="F13" s="11"/>
      <c r="J13" s="5"/>
      <c r="K13" s="9">
        <f t="shared" si="0"/>
        <v>12.399999999999999</v>
      </c>
    </row>
    <row r="14" spans="1:11" x14ac:dyDescent="0.25">
      <c r="A14" s="16">
        <v>42260</v>
      </c>
      <c r="B14" s="10">
        <v>15.8</v>
      </c>
      <c r="C14" s="10">
        <v>21.6</v>
      </c>
      <c r="D14" s="15">
        <v>0.3</v>
      </c>
      <c r="E14" s="10">
        <v>17.600000000000001</v>
      </c>
      <c r="F14" s="11"/>
      <c r="G14" s="1"/>
      <c r="J14" s="5"/>
      <c r="K14" s="9">
        <f t="shared" si="0"/>
        <v>5.8000000000000007</v>
      </c>
    </row>
    <row r="15" spans="1:11" x14ac:dyDescent="0.25">
      <c r="A15" s="16">
        <v>42261</v>
      </c>
      <c r="B15" s="10">
        <v>15.6</v>
      </c>
      <c r="C15" s="10">
        <v>26.3</v>
      </c>
      <c r="D15" s="15">
        <v>8.6999999999999993</v>
      </c>
      <c r="E15" s="10">
        <v>18.7</v>
      </c>
      <c r="F15" s="11"/>
      <c r="J15" s="5"/>
      <c r="K15" s="9">
        <f t="shared" si="0"/>
        <v>10.700000000000001</v>
      </c>
    </row>
    <row r="16" spans="1:11" x14ac:dyDescent="0.25">
      <c r="A16" s="16">
        <v>42262</v>
      </c>
      <c r="B16" s="10">
        <v>13.9</v>
      </c>
      <c r="C16" s="10">
        <v>25.9</v>
      </c>
      <c r="D16" s="15">
        <v>0</v>
      </c>
      <c r="E16" s="10">
        <v>18.399999999999999</v>
      </c>
      <c r="F16" s="3"/>
      <c r="J16" s="5"/>
      <c r="K16" s="9">
        <f t="shared" si="0"/>
        <v>11.999999999999998</v>
      </c>
    </row>
    <row r="17" spans="1:13" x14ac:dyDescent="0.25">
      <c r="A17" s="16">
        <v>42263</v>
      </c>
      <c r="B17" s="10">
        <v>14.4</v>
      </c>
      <c r="C17" s="10">
        <v>17.5</v>
      </c>
      <c r="D17" s="15">
        <v>6.9</v>
      </c>
      <c r="E17" s="10">
        <v>15.9</v>
      </c>
      <c r="F17" s="3"/>
      <c r="J17" s="5"/>
      <c r="K17" s="9">
        <f t="shared" si="0"/>
        <v>3.0999999999999996</v>
      </c>
    </row>
    <row r="18" spans="1:13" x14ac:dyDescent="0.25">
      <c r="A18" s="16">
        <v>42264</v>
      </c>
      <c r="B18" s="9">
        <v>12.2</v>
      </c>
      <c r="C18" s="9">
        <v>24.2</v>
      </c>
      <c r="D18" s="15">
        <v>0.6</v>
      </c>
      <c r="E18" s="10">
        <v>17.899999999999999</v>
      </c>
      <c r="F18" s="3"/>
      <c r="K18" s="9">
        <f t="shared" si="0"/>
        <v>12</v>
      </c>
    </row>
    <row r="19" spans="1:13" x14ac:dyDescent="0.25">
      <c r="A19" s="16">
        <v>42265</v>
      </c>
      <c r="B19" s="9">
        <v>11.6</v>
      </c>
      <c r="C19" s="9">
        <v>28</v>
      </c>
      <c r="D19" s="15">
        <v>0</v>
      </c>
      <c r="E19" s="10">
        <v>18.3</v>
      </c>
      <c r="F19" s="3"/>
      <c r="K19" s="9">
        <f t="shared" si="0"/>
        <v>16.399999999999999</v>
      </c>
    </row>
    <row r="20" spans="1:13" x14ac:dyDescent="0.25">
      <c r="A20" s="16">
        <v>42266</v>
      </c>
      <c r="B20" s="9">
        <v>8.6999999999999993</v>
      </c>
      <c r="C20" s="9">
        <v>26.2</v>
      </c>
      <c r="D20" s="15">
        <v>0</v>
      </c>
      <c r="E20" s="10">
        <v>16.100000000000001</v>
      </c>
      <c r="F20" s="3"/>
      <c r="G20" s="52" t="s">
        <v>14</v>
      </c>
      <c r="H20" s="53"/>
      <c r="I20" s="53"/>
      <c r="J20" s="54"/>
      <c r="K20" s="9">
        <f t="shared" si="0"/>
        <v>17.5</v>
      </c>
    </row>
    <row r="21" spans="1:13" x14ac:dyDescent="0.25">
      <c r="A21" s="16">
        <v>42267</v>
      </c>
      <c r="B21" s="9">
        <v>9.4</v>
      </c>
      <c r="C21" s="9">
        <v>25.9</v>
      </c>
      <c r="D21" s="15">
        <v>0</v>
      </c>
      <c r="E21" s="10">
        <v>17.5</v>
      </c>
      <c r="F21" s="3"/>
      <c r="G21" s="9">
        <f>MIN(B12:B21)</f>
        <v>8.6999999999999993</v>
      </c>
      <c r="H21" s="9">
        <f>MAX(C12:C21)</f>
        <v>28</v>
      </c>
      <c r="I21" s="3">
        <f>SUM(D12:D21)</f>
        <v>17.700000000000003</v>
      </c>
      <c r="J21" s="19">
        <f>SUM(E12:E21)/10</f>
        <v>17.37</v>
      </c>
      <c r="K21" s="9">
        <f t="shared" si="0"/>
        <v>16.5</v>
      </c>
    </row>
    <row r="22" spans="1:13" x14ac:dyDescent="0.25">
      <c r="A22" s="16">
        <v>42268</v>
      </c>
      <c r="B22" s="9">
        <v>8.1999999999999993</v>
      </c>
      <c r="C22" s="9">
        <v>24.5</v>
      </c>
      <c r="D22" s="14">
        <v>0</v>
      </c>
      <c r="E22" s="13">
        <v>15.7</v>
      </c>
      <c r="F22" s="3"/>
      <c r="J22" s="2"/>
      <c r="K22" s="9">
        <f t="shared" si="0"/>
        <v>16.3</v>
      </c>
    </row>
    <row r="23" spans="1:13" x14ac:dyDescent="0.25">
      <c r="A23" s="16">
        <v>42269</v>
      </c>
      <c r="B23" s="9">
        <v>14.6</v>
      </c>
      <c r="C23" s="9">
        <v>19.8</v>
      </c>
      <c r="D23" s="14">
        <v>0</v>
      </c>
      <c r="E23" s="13">
        <v>16.5</v>
      </c>
      <c r="F23" s="3"/>
      <c r="J23" s="2"/>
      <c r="K23" s="9">
        <f t="shared" si="0"/>
        <v>5.2000000000000011</v>
      </c>
      <c r="L23" s="1"/>
    </row>
    <row r="24" spans="1:13" x14ac:dyDescent="0.25">
      <c r="A24" s="16">
        <v>42270</v>
      </c>
      <c r="B24" s="9">
        <v>8.9</v>
      </c>
      <c r="C24" s="9">
        <v>14.8</v>
      </c>
      <c r="D24" s="14">
        <v>12</v>
      </c>
      <c r="E24" s="13">
        <v>12.6</v>
      </c>
      <c r="F24" s="3"/>
      <c r="J24" s="2"/>
      <c r="K24" s="9">
        <f t="shared" si="0"/>
        <v>5.9</v>
      </c>
      <c r="L24" s="1"/>
    </row>
    <row r="25" spans="1:13" x14ac:dyDescent="0.25">
      <c r="A25" s="16">
        <v>42271</v>
      </c>
      <c r="B25" s="9">
        <v>4.9000000000000004</v>
      </c>
      <c r="C25" s="9">
        <v>19.600000000000001</v>
      </c>
      <c r="D25" s="14">
        <v>0</v>
      </c>
      <c r="E25" s="13">
        <v>11.6</v>
      </c>
      <c r="F25" s="3"/>
      <c r="K25" s="9">
        <f t="shared" si="0"/>
        <v>14.700000000000001</v>
      </c>
      <c r="L25" s="1"/>
    </row>
    <row r="26" spans="1:13" x14ac:dyDescent="0.25">
      <c r="A26" s="16">
        <v>42272</v>
      </c>
      <c r="B26" s="9">
        <v>6.6</v>
      </c>
      <c r="C26" s="9">
        <v>24.8</v>
      </c>
      <c r="D26" s="14">
        <v>0</v>
      </c>
      <c r="E26" s="13">
        <v>14.3</v>
      </c>
      <c r="F26" s="3"/>
      <c r="K26" s="9">
        <f t="shared" si="0"/>
        <v>18.200000000000003</v>
      </c>
      <c r="L26" s="1"/>
    </row>
    <row r="27" spans="1:13" x14ac:dyDescent="0.25">
      <c r="A27" s="16">
        <v>42273</v>
      </c>
      <c r="B27" s="9">
        <v>8</v>
      </c>
      <c r="C27" s="9">
        <v>23.6</v>
      </c>
      <c r="D27" s="14">
        <v>0</v>
      </c>
      <c r="E27" s="13">
        <v>15.2</v>
      </c>
      <c r="F27" s="3"/>
      <c r="J27" s="2"/>
      <c r="K27" s="9">
        <f t="shared" si="0"/>
        <v>15.600000000000001</v>
      </c>
      <c r="L27" s="1"/>
    </row>
    <row r="28" spans="1:13" x14ac:dyDescent="0.25">
      <c r="A28" s="16">
        <v>42274</v>
      </c>
      <c r="B28" s="9">
        <v>14.5</v>
      </c>
      <c r="C28" s="9">
        <v>20.7</v>
      </c>
      <c r="D28" s="14">
        <v>0</v>
      </c>
      <c r="E28" s="13">
        <v>16.600000000000001</v>
      </c>
      <c r="F28" s="3"/>
      <c r="J28" s="2"/>
      <c r="K28" s="9">
        <f t="shared" si="0"/>
        <v>6.1999999999999993</v>
      </c>
      <c r="L28" s="1"/>
    </row>
    <row r="29" spans="1:13" x14ac:dyDescent="0.25">
      <c r="A29" s="16">
        <v>42275</v>
      </c>
      <c r="B29" s="9">
        <v>12.4</v>
      </c>
      <c r="C29" s="9">
        <v>18.3</v>
      </c>
      <c r="D29" s="14">
        <v>0.3</v>
      </c>
      <c r="E29" s="13">
        <v>14.7</v>
      </c>
      <c r="F29" s="3"/>
      <c r="K29" s="9">
        <f t="shared" si="0"/>
        <v>5.9</v>
      </c>
      <c r="L29" s="1"/>
    </row>
    <row r="30" spans="1:13" x14ac:dyDescent="0.25">
      <c r="A30" s="16">
        <v>42276</v>
      </c>
      <c r="B30" s="9">
        <v>10.5</v>
      </c>
      <c r="C30" s="9">
        <v>19.5</v>
      </c>
      <c r="D30" s="14">
        <v>0</v>
      </c>
      <c r="E30" s="13">
        <v>13.7</v>
      </c>
      <c r="F30" s="3"/>
      <c r="G30" s="52" t="s">
        <v>16</v>
      </c>
      <c r="H30" s="53"/>
      <c r="I30" s="53"/>
      <c r="J30" s="54"/>
      <c r="K30" s="9">
        <f t="shared" si="0"/>
        <v>9</v>
      </c>
      <c r="L30" s="1"/>
      <c r="M30" s="1"/>
    </row>
    <row r="31" spans="1:13" x14ac:dyDescent="0.25">
      <c r="A31" s="16">
        <v>42277</v>
      </c>
      <c r="B31" s="9">
        <v>10.4</v>
      </c>
      <c r="C31" s="9">
        <v>16.5</v>
      </c>
      <c r="D31" s="14">
        <v>2.1</v>
      </c>
      <c r="E31" s="13">
        <v>12.5</v>
      </c>
      <c r="F31" s="3"/>
      <c r="G31" s="9">
        <f>MIN(B22:B31)</f>
        <v>4.9000000000000004</v>
      </c>
      <c r="H31" s="9">
        <f>MAX(C22:C31)</f>
        <v>24.8</v>
      </c>
      <c r="I31" s="3">
        <f>SUM(D22:D31)</f>
        <v>14.4</v>
      </c>
      <c r="J31" s="10">
        <f>SUM(E22:E31)/10</f>
        <v>14.34</v>
      </c>
      <c r="K31" s="9">
        <f t="shared" si="0"/>
        <v>6.1</v>
      </c>
      <c r="L31" s="1"/>
    </row>
    <row r="32" spans="1:13" x14ac:dyDescent="0.25">
      <c r="A32" s="44"/>
      <c r="B32" s="44"/>
      <c r="C32" s="44"/>
      <c r="D32" s="44"/>
      <c r="E32" s="44"/>
      <c r="F32" s="44"/>
      <c r="G32" s="1"/>
      <c r="H32" s="1"/>
      <c r="J32" s="2"/>
    </row>
    <row r="33" spans="1:14" x14ac:dyDescent="0.25">
      <c r="A33" s="47" t="s">
        <v>34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4" x14ac:dyDescent="0.25">
      <c r="A34" s="45"/>
      <c r="B34" s="45" t="s">
        <v>18</v>
      </c>
      <c r="C34" s="45" t="s">
        <v>19</v>
      </c>
      <c r="D34" s="3"/>
      <c r="E34" s="45"/>
      <c r="F34" s="45" t="s">
        <v>24</v>
      </c>
      <c r="G34" s="45" t="s">
        <v>0</v>
      </c>
      <c r="H34" s="45" t="s">
        <v>1</v>
      </c>
      <c r="I34" s="45" t="s">
        <v>2</v>
      </c>
      <c r="J34" s="45" t="s">
        <v>21</v>
      </c>
      <c r="K34" s="8" t="s">
        <v>25</v>
      </c>
    </row>
    <row r="35" spans="1:14" x14ac:dyDescent="0.25">
      <c r="A35" s="3"/>
      <c r="B35" s="4">
        <f>SUM(B2:B31)/30</f>
        <v>11.26333333333333</v>
      </c>
      <c r="C35" s="4">
        <f>SUM(C2:C31)/30</f>
        <v>23.036666666666665</v>
      </c>
      <c r="D35" s="3"/>
      <c r="E35" s="4"/>
      <c r="F35" s="4">
        <f>SUM(F2:F31)</f>
        <v>0</v>
      </c>
      <c r="G35" s="4">
        <f>MIN(G6:G31)</f>
        <v>4.9000000000000004</v>
      </c>
      <c r="H35" s="4">
        <f>MAX(H6:H31)</f>
        <v>29.8</v>
      </c>
      <c r="I35" s="4">
        <f>SUM(I11:I31)</f>
        <v>96.600000000000009</v>
      </c>
      <c r="J35" s="4">
        <f>(SUM(E22:E31)+SUM(E12:E21)+SUM(E2:E11))/30</f>
        <v>16.313333333333336</v>
      </c>
      <c r="K35" s="4">
        <f>I35+Agosto!K36</f>
        <v>780.49999999999989</v>
      </c>
    </row>
    <row r="36" spans="1:14" x14ac:dyDescent="0.25">
      <c r="L36" s="1"/>
      <c r="N36" s="1"/>
    </row>
    <row r="37" spans="1:14" x14ac:dyDescent="0.25">
      <c r="L37" s="1"/>
      <c r="N37" s="1"/>
    </row>
    <row r="38" spans="1:14" x14ac:dyDescent="0.25">
      <c r="L38" s="1"/>
      <c r="N38" s="1"/>
    </row>
    <row r="39" spans="1:14" x14ac:dyDescent="0.25">
      <c r="L39" s="1"/>
      <c r="N39" s="1"/>
    </row>
    <row r="40" spans="1:14" x14ac:dyDescent="0.25">
      <c r="L40" s="1"/>
      <c r="N40" s="1"/>
    </row>
    <row r="41" spans="1:14" x14ac:dyDescent="0.25">
      <c r="L41" s="1"/>
      <c r="N41" s="1"/>
    </row>
    <row r="42" spans="1:14" x14ac:dyDescent="0.25">
      <c r="L42" s="1"/>
      <c r="N42" s="1"/>
    </row>
    <row r="43" spans="1:14" x14ac:dyDescent="0.25">
      <c r="L43" s="1"/>
      <c r="N43" s="1"/>
    </row>
    <row r="44" spans="1:14" x14ac:dyDescent="0.25">
      <c r="L44" s="1"/>
      <c r="N44" s="1"/>
    </row>
    <row r="45" spans="1:14" x14ac:dyDescent="0.25">
      <c r="L45" s="1"/>
      <c r="N45" s="1"/>
    </row>
    <row r="46" spans="1:14" x14ac:dyDescent="0.25">
      <c r="L46" s="1"/>
      <c r="N46" s="1"/>
    </row>
    <row r="47" spans="1:14" x14ac:dyDescent="0.25">
      <c r="L47" s="1"/>
      <c r="N47" s="1"/>
    </row>
    <row r="48" spans="1:14" x14ac:dyDescent="0.25">
      <c r="L48" s="1"/>
      <c r="N48" s="1"/>
    </row>
    <row r="49" spans="12:14" x14ac:dyDescent="0.25">
      <c r="L49" s="1"/>
      <c r="N49" s="1"/>
    </row>
    <row r="50" spans="12:14" x14ac:dyDescent="0.25">
      <c r="L50" s="1"/>
      <c r="N50" s="1"/>
    </row>
    <row r="51" spans="12:14" x14ac:dyDescent="0.25">
      <c r="L51" s="1"/>
      <c r="N51" s="1"/>
    </row>
    <row r="52" spans="12:14" x14ac:dyDescent="0.25">
      <c r="L52" s="1"/>
      <c r="N52" s="1"/>
    </row>
    <row r="53" spans="12:14" x14ac:dyDescent="0.25">
      <c r="L53" s="1"/>
      <c r="N53" s="1"/>
    </row>
    <row r="54" spans="12:14" x14ac:dyDescent="0.25">
      <c r="L54" s="1"/>
      <c r="N54" s="1"/>
    </row>
    <row r="55" spans="12:14" x14ac:dyDescent="0.25">
      <c r="L55" s="1"/>
      <c r="N55" s="1"/>
    </row>
    <row r="56" spans="12:14" x14ac:dyDescent="0.25">
      <c r="L56" s="1"/>
      <c r="N56" s="1"/>
    </row>
    <row r="57" spans="12:14" x14ac:dyDescent="0.25">
      <c r="L57" s="1"/>
      <c r="N57" s="1"/>
    </row>
    <row r="58" spans="12:14" x14ac:dyDescent="0.25">
      <c r="L58" s="1"/>
      <c r="N58" s="1"/>
    </row>
    <row r="59" spans="12:14" x14ac:dyDescent="0.25">
      <c r="L59" s="1"/>
      <c r="N59" s="1"/>
    </row>
    <row r="60" spans="12:14" x14ac:dyDescent="0.25">
      <c r="L60" s="1"/>
      <c r="N60" s="1"/>
    </row>
    <row r="61" spans="12:14" x14ac:dyDescent="0.25">
      <c r="L61" s="1"/>
      <c r="N61" s="1"/>
    </row>
    <row r="62" spans="12:14" x14ac:dyDescent="0.25">
      <c r="L62" s="1"/>
      <c r="N62" s="1"/>
    </row>
    <row r="63" spans="12:14" x14ac:dyDescent="0.25">
      <c r="L63" s="1"/>
      <c r="N63" s="1"/>
    </row>
    <row r="64" spans="12:14" x14ac:dyDescent="0.25">
      <c r="L64" s="1"/>
      <c r="N64" s="1"/>
    </row>
    <row r="65" spans="12:14" x14ac:dyDescent="0.25">
      <c r="L65" s="1"/>
      <c r="N65" s="1"/>
    </row>
    <row r="66" spans="12:14" x14ac:dyDescent="0.25">
      <c r="L66" s="1"/>
      <c r="M66" s="1"/>
      <c r="N66" s="1"/>
    </row>
  </sheetData>
  <mergeCells count="4">
    <mergeCell ref="A33:J33"/>
    <mergeCell ref="G10:J10"/>
    <mergeCell ref="G20:J20"/>
    <mergeCell ref="G30:J30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opLeftCell="A19" zoomScale="115" zoomScaleNormal="115" zoomScaleSheetLayoutView="70" workbookViewId="0">
      <pane xSplit="1" topLeftCell="B1" activePane="topRight" state="frozen"/>
      <selection pane="topRight" activeCell="G36" sqref="G36"/>
    </sheetView>
  </sheetViews>
  <sheetFormatPr defaultRowHeight="15" x14ac:dyDescent="0.25"/>
  <cols>
    <col min="1" max="1" width="12.28515625" bestFit="1" customWidth="1"/>
    <col min="2" max="3" width="10.7109375" customWidth="1"/>
    <col min="4" max="4" width="11.28515625" customWidth="1"/>
    <col min="5" max="8" width="12.140625" customWidth="1"/>
    <col min="9" max="9" width="11.7109375" customWidth="1"/>
    <col min="10" max="10" width="12.28515625" customWidth="1"/>
    <col min="11" max="11" width="11.28515625" bestFit="1" customWidth="1"/>
    <col min="15" max="15" width="12" bestFit="1" customWidth="1"/>
    <col min="16" max="16" width="9.28515625" bestFit="1" customWidth="1"/>
    <col min="17" max="24" width="9" bestFit="1" customWidth="1"/>
  </cols>
  <sheetData>
    <row r="1" spans="1:24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10</v>
      </c>
      <c r="H1" s="3" t="s">
        <v>11</v>
      </c>
      <c r="I1" s="3" t="s">
        <v>2</v>
      </c>
      <c r="J1" s="17" t="s">
        <v>12</v>
      </c>
      <c r="K1" s="18" t="s">
        <v>26</v>
      </c>
    </row>
    <row r="2" spans="1:24" x14ac:dyDescent="0.25">
      <c r="A2" s="16">
        <v>42278</v>
      </c>
      <c r="B2" s="10">
        <v>5.7</v>
      </c>
      <c r="C2" s="10">
        <v>16.2</v>
      </c>
      <c r="D2" s="15">
        <v>0</v>
      </c>
      <c r="E2" s="10">
        <v>11.3</v>
      </c>
      <c r="F2" s="11"/>
      <c r="K2" s="9">
        <f t="shared" ref="K2:K32" si="0">C2-B2</f>
        <v>10.5</v>
      </c>
      <c r="P2" s="20"/>
      <c r="Q2" s="20"/>
      <c r="R2" s="20"/>
      <c r="S2" s="20"/>
      <c r="T2" s="20"/>
      <c r="U2" s="20"/>
      <c r="V2" s="20"/>
      <c r="W2" s="20"/>
      <c r="X2" s="22"/>
    </row>
    <row r="3" spans="1:24" x14ac:dyDescent="0.25">
      <c r="A3" s="16">
        <v>42279</v>
      </c>
      <c r="B3" s="10">
        <v>10.4</v>
      </c>
      <c r="C3" s="10">
        <v>16.7</v>
      </c>
      <c r="D3" s="15">
        <v>9.3000000000000007</v>
      </c>
      <c r="E3" s="10">
        <v>12.7</v>
      </c>
      <c r="F3" s="11"/>
      <c r="K3" s="9">
        <f t="shared" si="0"/>
        <v>6.2999999999999989</v>
      </c>
      <c r="P3" s="21"/>
      <c r="Q3" s="20"/>
      <c r="R3" s="20"/>
      <c r="S3" s="20"/>
      <c r="T3" s="20"/>
      <c r="U3" s="20"/>
      <c r="V3" s="20"/>
      <c r="W3" s="20"/>
      <c r="X3" s="20"/>
    </row>
    <row r="4" spans="1:24" x14ac:dyDescent="0.25">
      <c r="A4" s="16">
        <v>42280</v>
      </c>
      <c r="B4" s="10">
        <v>11.7</v>
      </c>
      <c r="C4" s="10">
        <v>17.899999999999999</v>
      </c>
      <c r="D4" s="15">
        <v>2.7</v>
      </c>
      <c r="E4" s="10">
        <v>14.4</v>
      </c>
      <c r="F4" s="11"/>
      <c r="K4" s="9">
        <f t="shared" si="0"/>
        <v>6.1999999999999993</v>
      </c>
      <c r="P4" s="21"/>
      <c r="Q4" s="20"/>
      <c r="R4" s="20"/>
      <c r="S4" s="20"/>
      <c r="T4" s="20"/>
      <c r="U4" s="20"/>
      <c r="V4" s="20"/>
      <c r="W4" s="20"/>
      <c r="X4" s="20"/>
    </row>
    <row r="5" spans="1:24" x14ac:dyDescent="0.25">
      <c r="A5" s="16">
        <v>42281</v>
      </c>
      <c r="B5" s="10">
        <v>7.9</v>
      </c>
      <c r="C5" s="10">
        <v>17.5</v>
      </c>
      <c r="D5" s="15">
        <v>22.8</v>
      </c>
      <c r="E5" s="10">
        <v>12.9</v>
      </c>
      <c r="F5" s="11"/>
      <c r="K5" s="9">
        <f t="shared" si="0"/>
        <v>9.6</v>
      </c>
      <c r="P5" s="21"/>
      <c r="Q5" s="20"/>
      <c r="R5" s="20"/>
      <c r="S5" s="20"/>
      <c r="T5" s="20"/>
      <c r="U5" s="20"/>
      <c r="V5" s="20"/>
      <c r="W5" s="20"/>
      <c r="X5" s="20"/>
    </row>
    <row r="6" spans="1:24" x14ac:dyDescent="0.25">
      <c r="A6" s="16">
        <v>42282</v>
      </c>
      <c r="B6" s="10">
        <v>7.7</v>
      </c>
      <c r="C6" s="10">
        <v>22.7</v>
      </c>
      <c r="D6" s="15">
        <v>0</v>
      </c>
      <c r="E6" s="10">
        <v>13.7</v>
      </c>
      <c r="F6" s="11"/>
      <c r="K6" s="9">
        <f t="shared" si="0"/>
        <v>15</v>
      </c>
      <c r="P6" s="21"/>
      <c r="Q6" s="20"/>
      <c r="R6" s="20"/>
      <c r="S6" s="20"/>
      <c r="T6" s="20"/>
      <c r="U6" s="20"/>
      <c r="V6" s="20"/>
      <c r="W6" s="20"/>
      <c r="X6" s="20"/>
    </row>
    <row r="7" spans="1:24" x14ac:dyDescent="0.25">
      <c r="A7" s="16">
        <v>42283</v>
      </c>
      <c r="B7" s="10">
        <v>13.3</v>
      </c>
      <c r="C7" s="10">
        <v>19.8</v>
      </c>
      <c r="D7" s="15">
        <v>3</v>
      </c>
      <c r="E7" s="10">
        <v>15.5</v>
      </c>
      <c r="F7" s="11"/>
      <c r="K7" s="9">
        <f t="shared" si="0"/>
        <v>6.5</v>
      </c>
      <c r="P7" s="21"/>
      <c r="Q7" s="20"/>
      <c r="R7" s="20"/>
      <c r="S7" s="20"/>
      <c r="T7" s="20"/>
      <c r="U7" s="20"/>
      <c r="V7" s="20"/>
      <c r="W7" s="20"/>
      <c r="X7" s="20"/>
    </row>
    <row r="8" spans="1:24" x14ac:dyDescent="0.25">
      <c r="A8" s="16">
        <v>42284</v>
      </c>
      <c r="B8" s="10">
        <v>11.7</v>
      </c>
      <c r="C8" s="10">
        <v>23.1</v>
      </c>
      <c r="D8" s="15">
        <v>3.6</v>
      </c>
      <c r="E8" s="10">
        <v>16</v>
      </c>
      <c r="F8" s="11"/>
      <c r="K8" s="9">
        <f t="shared" si="0"/>
        <v>11.400000000000002</v>
      </c>
      <c r="P8" s="21"/>
      <c r="Q8" s="20"/>
      <c r="R8" s="20"/>
      <c r="S8" s="20"/>
      <c r="T8" s="20"/>
      <c r="U8" s="20"/>
      <c r="V8" s="20"/>
      <c r="W8" s="20"/>
      <c r="X8" s="20"/>
    </row>
    <row r="9" spans="1:24" x14ac:dyDescent="0.25">
      <c r="A9" s="16">
        <v>42285</v>
      </c>
      <c r="B9" s="10">
        <v>12.4</v>
      </c>
      <c r="C9" s="10">
        <v>22.6</v>
      </c>
      <c r="D9" s="15">
        <v>1.5</v>
      </c>
      <c r="E9" s="10">
        <v>15.8</v>
      </c>
      <c r="F9" s="11"/>
      <c r="K9" s="9">
        <f t="shared" si="0"/>
        <v>10.200000000000001</v>
      </c>
      <c r="P9" s="21"/>
      <c r="Q9" s="20"/>
      <c r="R9" s="20"/>
      <c r="S9" s="20"/>
      <c r="T9" s="20"/>
      <c r="U9" s="20"/>
      <c r="V9" s="20"/>
      <c r="W9" s="20"/>
      <c r="X9" s="20"/>
    </row>
    <row r="10" spans="1:24" x14ac:dyDescent="0.25">
      <c r="A10" s="16">
        <v>42286</v>
      </c>
      <c r="B10" s="10">
        <v>11.3</v>
      </c>
      <c r="C10" s="10">
        <v>21.7</v>
      </c>
      <c r="D10" s="15">
        <v>0</v>
      </c>
      <c r="E10" s="10">
        <v>15.3</v>
      </c>
      <c r="G10" s="52" t="s">
        <v>13</v>
      </c>
      <c r="H10" s="53"/>
      <c r="I10" s="53"/>
      <c r="J10" s="54"/>
      <c r="K10" s="9">
        <f t="shared" si="0"/>
        <v>10.399999999999999</v>
      </c>
      <c r="P10" s="21"/>
      <c r="Q10" s="20"/>
      <c r="R10" s="20"/>
      <c r="S10" s="20"/>
      <c r="T10" s="20"/>
      <c r="U10" s="20"/>
      <c r="V10" s="20"/>
      <c r="W10" s="20"/>
      <c r="X10" s="20"/>
    </row>
    <row r="11" spans="1:24" x14ac:dyDescent="0.25">
      <c r="A11" s="16">
        <v>42287</v>
      </c>
      <c r="B11" s="10">
        <v>11.4</v>
      </c>
      <c r="C11" s="10">
        <v>19.600000000000001</v>
      </c>
      <c r="D11" s="15">
        <v>0</v>
      </c>
      <c r="E11" s="10">
        <v>14.8</v>
      </c>
      <c r="F11" s="11"/>
      <c r="G11" s="9">
        <f>MIN(B2:B11)</f>
        <v>5.7</v>
      </c>
      <c r="H11" s="9">
        <f>MAX(C2:C11)</f>
        <v>23.1</v>
      </c>
      <c r="I11" s="3">
        <f>SUM(D2:D11)</f>
        <v>42.9</v>
      </c>
      <c r="J11" s="19">
        <f>SUM(E2:E11)/10</f>
        <v>14.24</v>
      </c>
      <c r="K11" s="9">
        <f t="shared" si="0"/>
        <v>8.2000000000000011</v>
      </c>
      <c r="P11" s="21"/>
      <c r="Q11" s="20"/>
      <c r="R11" s="20"/>
      <c r="S11" s="20"/>
      <c r="T11" s="20"/>
      <c r="U11" s="20"/>
      <c r="V11" s="20"/>
      <c r="W11" s="20"/>
      <c r="X11" s="20"/>
    </row>
    <row r="12" spans="1:24" x14ac:dyDescent="0.25">
      <c r="A12" s="16">
        <v>42288</v>
      </c>
      <c r="B12" s="10">
        <v>9.3000000000000007</v>
      </c>
      <c r="C12" s="10">
        <v>21.6</v>
      </c>
      <c r="D12" s="15">
        <v>0</v>
      </c>
      <c r="E12" s="10">
        <v>14.6</v>
      </c>
      <c r="F12" s="11"/>
      <c r="J12" s="5"/>
      <c r="K12" s="9">
        <f t="shared" si="0"/>
        <v>12.3</v>
      </c>
      <c r="P12" s="21"/>
      <c r="Q12" s="20"/>
      <c r="R12" s="20"/>
      <c r="S12" s="20"/>
      <c r="T12" s="20"/>
      <c r="U12" s="20"/>
      <c r="V12" s="20"/>
      <c r="W12" s="20"/>
      <c r="X12" s="20"/>
    </row>
    <row r="13" spans="1:24" x14ac:dyDescent="0.25">
      <c r="A13" s="16">
        <v>42289</v>
      </c>
      <c r="B13" s="10">
        <v>9.6999999999999993</v>
      </c>
      <c r="C13" s="10">
        <v>21.7</v>
      </c>
      <c r="D13" s="15">
        <v>0.6</v>
      </c>
      <c r="E13" s="10">
        <v>14.5</v>
      </c>
      <c r="F13" s="11"/>
      <c r="J13" s="5"/>
      <c r="K13" s="9">
        <f t="shared" si="0"/>
        <v>12</v>
      </c>
      <c r="P13" s="21"/>
      <c r="Q13" s="20"/>
      <c r="R13" s="20"/>
      <c r="S13" s="20"/>
      <c r="T13" s="20"/>
      <c r="U13" s="20"/>
      <c r="V13" s="20"/>
      <c r="W13" s="20"/>
      <c r="X13" s="20"/>
    </row>
    <row r="14" spans="1:24" x14ac:dyDescent="0.25">
      <c r="A14" s="16">
        <v>42290</v>
      </c>
      <c r="B14" s="10">
        <v>12.4</v>
      </c>
      <c r="C14" s="10">
        <v>14.3</v>
      </c>
      <c r="D14" s="15">
        <v>11.1</v>
      </c>
      <c r="E14" s="10">
        <v>13.3</v>
      </c>
      <c r="F14" s="11"/>
      <c r="G14" s="1"/>
      <c r="J14" s="5"/>
      <c r="K14" s="9">
        <f t="shared" si="0"/>
        <v>1.9000000000000004</v>
      </c>
      <c r="P14" s="21"/>
      <c r="Q14" s="20"/>
      <c r="R14" s="20"/>
      <c r="S14" s="20"/>
      <c r="T14" s="20"/>
      <c r="U14" s="20"/>
      <c r="V14" s="20"/>
      <c r="W14" s="20"/>
      <c r="X14" s="20"/>
    </row>
    <row r="15" spans="1:24" x14ac:dyDescent="0.25">
      <c r="A15" s="16">
        <v>42291</v>
      </c>
      <c r="B15" s="10">
        <v>11</v>
      </c>
      <c r="C15" s="10">
        <v>16.399999999999999</v>
      </c>
      <c r="D15" s="15">
        <v>35.1</v>
      </c>
      <c r="E15" s="10">
        <v>13</v>
      </c>
      <c r="F15" s="11"/>
      <c r="J15" s="5"/>
      <c r="K15" s="9">
        <f t="shared" si="0"/>
        <v>5.3999999999999986</v>
      </c>
    </row>
    <row r="16" spans="1:24" x14ac:dyDescent="0.25">
      <c r="A16" s="16">
        <v>42292</v>
      </c>
      <c r="B16" s="10">
        <v>7.8</v>
      </c>
      <c r="C16" s="10">
        <v>13.6</v>
      </c>
      <c r="D16" s="15">
        <v>11.4</v>
      </c>
      <c r="E16" s="10">
        <v>10.199999999999999</v>
      </c>
      <c r="F16" s="3"/>
      <c r="J16" s="5"/>
      <c r="K16" s="9">
        <f t="shared" si="0"/>
        <v>5.8</v>
      </c>
    </row>
    <row r="17" spans="1:11" x14ac:dyDescent="0.25">
      <c r="A17" s="16">
        <v>42293</v>
      </c>
      <c r="B17" s="10">
        <v>6.4</v>
      </c>
      <c r="C17" s="10">
        <v>15.2</v>
      </c>
      <c r="D17" s="15">
        <v>11.1</v>
      </c>
      <c r="E17" s="10">
        <v>9.3000000000000007</v>
      </c>
      <c r="F17" s="3"/>
      <c r="J17" s="5"/>
      <c r="K17" s="9">
        <f t="shared" si="0"/>
        <v>8.7999999999999989</v>
      </c>
    </row>
    <row r="18" spans="1:11" x14ac:dyDescent="0.25">
      <c r="A18" s="16">
        <v>42294</v>
      </c>
      <c r="B18" s="9">
        <v>5.5</v>
      </c>
      <c r="C18" s="9">
        <v>13.6</v>
      </c>
      <c r="D18" s="15">
        <v>2.1</v>
      </c>
      <c r="E18" s="10">
        <v>9.6</v>
      </c>
      <c r="F18" s="3"/>
      <c r="K18" s="9">
        <f t="shared" si="0"/>
        <v>8.1</v>
      </c>
    </row>
    <row r="19" spans="1:11" x14ac:dyDescent="0.25">
      <c r="A19" s="16">
        <v>42295</v>
      </c>
      <c r="B19" s="9">
        <v>8.8000000000000007</v>
      </c>
      <c r="C19" s="9">
        <v>13.7</v>
      </c>
      <c r="D19" s="15">
        <v>0.3</v>
      </c>
      <c r="E19" s="10">
        <v>10.3</v>
      </c>
      <c r="F19" s="3"/>
      <c r="K19" s="9">
        <f t="shared" si="0"/>
        <v>4.8999999999999986</v>
      </c>
    </row>
    <row r="20" spans="1:11" x14ac:dyDescent="0.25">
      <c r="A20" s="16">
        <v>42296</v>
      </c>
      <c r="B20" s="9">
        <v>3.3</v>
      </c>
      <c r="C20" s="9">
        <v>19.399999999999999</v>
      </c>
      <c r="D20" s="15">
        <v>0</v>
      </c>
      <c r="E20" s="10">
        <v>9.9</v>
      </c>
      <c r="F20" s="3"/>
      <c r="G20" s="52" t="s">
        <v>14</v>
      </c>
      <c r="H20" s="53"/>
      <c r="I20" s="53"/>
      <c r="J20" s="54"/>
      <c r="K20" s="9">
        <f t="shared" si="0"/>
        <v>16.099999999999998</v>
      </c>
    </row>
    <row r="21" spans="1:11" x14ac:dyDescent="0.25">
      <c r="A21" s="16">
        <v>42297</v>
      </c>
      <c r="B21" s="9">
        <v>0.6</v>
      </c>
      <c r="C21" s="9">
        <v>16.7</v>
      </c>
      <c r="D21" s="15">
        <v>0</v>
      </c>
      <c r="E21" s="10">
        <v>7</v>
      </c>
      <c r="F21" s="3"/>
      <c r="G21" s="9">
        <f>MIN(B12:B21)</f>
        <v>0.6</v>
      </c>
      <c r="H21" s="9">
        <f>MAX(C12:C21)</f>
        <v>21.7</v>
      </c>
      <c r="I21" s="3">
        <f>SUM(D12:D21)</f>
        <v>71.699999999999989</v>
      </c>
      <c r="J21" s="19">
        <f>SUM(E12:E21)/10</f>
        <v>11.17</v>
      </c>
      <c r="K21" s="9">
        <f t="shared" si="0"/>
        <v>16.099999999999998</v>
      </c>
    </row>
    <row r="22" spans="1:11" x14ac:dyDescent="0.25">
      <c r="A22" s="16">
        <v>42298</v>
      </c>
      <c r="B22" s="9">
        <v>1.4</v>
      </c>
      <c r="C22" s="9">
        <v>16.5</v>
      </c>
      <c r="D22" s="14">
        <v>0</v>
      </c>
      <c r="E22" s="13">
        <v>7.1</v>
      </c>
      <c r="F22" s="3"/>
      <c r="J22" s="2"/>
      <c r="K22" s="9">
        <f t="shared" si="0"/>
        <v>15.1</v>
      </c>
    </row>
    <row r="23" spans="1:11" x14ac:dyDescent="0.25">
      <c r="A23" s="16">
        <v>42299</v>
      </c>
      <c r="B23" s="9">
        <v>0.7</v>
      </c>
      <c r="C23" s="9">
        <v>16.600000000000001</v>
      </c>
      <c r="D23" s="14">
        <v>0</v>
      </c>
      <c r="E23" s="13">
        <v>6.8</v>
      </c>
      <c r="F23" s="3"/>
      <c r="J23" s="2"/>
      <c r="K23" s="9">
        <f t="shared" si="0"/>
        <v>15.900000000000002</v>
      </c>
    </row>
    <row r="24" spans="1:11" x14ac:dyDescent="0.25">
      <c r="A24" s="16">
        <v>42300</v>
      </c>
      <c r="B24" s="9">
        <v>2.7</v>
      </c>
      <c r="C24" s="9">
        <v>17.899999999999999</v>
      </c>
      <c r="D24" s="14">
        <v>0</v>
      </c>
      <c r="E24" s="13">
        <v>8.4</v>
      </c>
      <c r="F24" s="3"/>
      <c r="J24" s="2"/>
      <c r="K24" s="9">
        <f t="shared" si="0"/>
        <v>15.2</v>
      </c>
    </row>
    <row r="25" spans="1:11" x14ac:dyDescent="0.25">
      <c r="A25" s="16">
        <v>42301</v>
      </c>
      <c r="B25" s="9">
        <v>2.2000000000000002</v>
      </c>
      <c r="C25" s="9">
        <v>20.7</v>
      </c>
      <c r="D25" s="14">
        <v>0</v>
      </c>
      <c r="E25" s="13">
        <v>8.6</v>
      </c>
      <c r="F25" s="3"/>
      <c r="J25" s="2"/>
      <c r="K25" s="9">
        <f t="shared" si="0"/>
        <v>18.5</v>
      </c>
    </row>
    <row r="26" spans="1:11" x14ac:dyDescent="0.25">
      <c r="A26" s="16">
        <v>42302</v>
      </c>
      <c r="B26" s="9">
        <v>3.9</v>
      </c>
      <c r="C26" s="9">
        <v>19.2</v>
      </c>
      <c r="D26" s="14">
        <v>0</v>
      </c>
      <c r="E26" s="13">
        <v>9.4</v>
      </c>
      <c r="F26" s="3"/>
      <c r="G26" s="1"/>
      <c r="J26" s="2"/>
      <c r="K26" s="9">
        <f t="shared" si="0"/>
        <v>15.299999999999999</v>
      </c>
    </row>
    <row r="27" spans="1:11" x14ac:dyDescent="0.25">
      <c r="A27" s="16">
        <v>42303</v>
      </c>
      <c r="B27" s="9">
        <v>2.6</v>
      </c>
      <c r="C27" s="9">
        <v>19.899999999999999</v>
      </c>
      <c r="D27" s="14">
        <v>0</v>
      </c>
      <c r="E27" s="13">
        <v>8.6999999999999993</v>
      </c>
      <c r="F27" s="3"/>
      <c r="J27" s="2"/>
      <c r="K27" s="9">
        <f t="shared" si="0"/>
        <v>17.299999999999997</v>
      </c>
    </row>
    <row r="28" spans="1:11" x14ac:dyDescent="0.25">
      <c r="A28" s="16">
        <v>42304</v>
      </c>
      <c r="B28" s="9">
        <v>1.7</v>
      </c>
      <c r="C28" s="9">
        <v>19.2</v>
      </c>
      <c r="D28" s="14">
        <v>0</v>
      </c>
      <c r="E28" s="13">
        <v>8.9</v>
      </c>
      <c r="F28" s="3"/>
      <c r="J28" s="2"/>
      <c r="K28" s="9">
        <f t="shared" si="0"/>
        <v>17.5</v>
      </c>
    </row>
    <row r="29" spans="1:11" x14ac:dyDescent="0.25">
      <c r="A29" s="16">
        <v>42305</v>
      </c>
      <c r="B29" s="9">
        <v>9.3000000000000007</v>
      </c>
      <c r="C29" s="9">
        <v>12.7</v>
      </c>
      <c r="D29" s="14">
        <v>25.2</v>
      </c>
      <c r="E29" s="13">
        <v>11</v>
      </c>
      <c r="F29" s="3"/>
      <c r="K29" s="9">
        <f t="shared" si="0"/>
        <v>3.3999999999999986</v>
      </c>
    </row>
    <row r="30" spans="1:11" x14ac:dyDescent="0.25">
      <c r="A30" s="16">
        <v>42306</v>
      </c>
      <c r="B30" s="9">
        <v>9.8000000000000007</v>
      </c>
      <c r="C30" s="9">
        <v>15.4</v>
      </c>
      <c r="D30" s="14">
        <v>17.100000000000001</v>
      </c>
      <c r="E30" s="13">
        <v>11.7</v>
      </c>
      <c r="F30" s="3"/>
      <c r="K30" s="9">
        <f t="shared" si="0"/>
        <v>5.6</v>
      </c>
    </row>
    <row r="31" spans="1:11" x14ac:dyDescent="0.25">
      <c r="A31" s="16">
        <v>42307</v>
      </c>
      <c r="B31" s="9">
        <v>5.9</v>
      </c>
      <c r="C31" s="9">
        <v>21.6</v>
      </c>
      <c r="D31" s="14">
        <v>0</v>
      </c>
      <c r="E31" s="13">
        <v>11.1</v>
      </c>
      <c r="F31" s="3"/>
      <c r="G31" s="52" t="s">
        <v>16</v>
      </c>
      <c r="H31" s="53"/>
      <c r="I31" s="53"/>
      <c r="J31" s="54"/>
      <c r="K31" s="9">
        <f t="shared" si="0"/>
        <v>15.700000000000001</v>
      </c>
    </row>
    <row r="32" spans="1:11" x14ac:dyDescent="0.25">
      <c r="A32" s="16">
        <v>42308</v>
      </c>
      <c r="B32" s="9">
        <v>4.4000000000000004</v>
      </c>
      <c r="C32" s="9">
        <v>18.2</v>
      </c>
      <c r="D32" s="14">
        <v>0</v>
      </c>
      <c r="E32" s="13">
        <v>9.9</v>
      </c>
      <c r="F32" s="3"/>
      <c r="G32" s="9">
        <f>MIN(B22:B32)</f>
        <v>0.7</v>
      </c>
      <c r="H32" s="9">
        <f>MAX(C22:C32)</f>
        <v>21.6</v>
      </c>
      <c r="I32" s="3">
        <f>SUM(D22:D32)</f>
        <v>42.3</v>
      </c>
      <c r="J32" s="10">
        <f>SUM(E22:E32)/11</f>
        <v>9.2363636363636363</v>
      </c>
      <c r="K32" s="9">
        <f t="shared" si="0"/>
        <v>13.799999999999999</v>
      </c>
    </row>
    <row r="33" spans="1:17" x14ac:dyDescent="0.25">
      <c r="A33" s="44"/>
      <c r="B33" s="44"/>
      <c r="C33" s="44"/>
      <c r="D33" s="44"/>
      <c r="E33" s="44"/>
      <c r="F33" s="44"/>
      <c r="G33" s="1"/>
      <c r="H33" s="1"/>
      <c r="J33" s="2"/>
    </row>
    <row r="34" spans="1:17" x14ac:dyDescent="0.25">
      <c r="A34" s="47" t="s">
        <v>35</v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7" x14ac:dyDescent="0.25">
      <c r="A35" s="45"/>
      <c r="B35" s="45" t="s">
        <v>18</v>
      </c>
      <c r="C35" s="45" t="s">
        <v>19</v>
      </c>
      <c r="D35" s="3"/>
      <c r="E35" s="45"/>
      <c r="F35" s="45" t="s">
        <v>24</v>
      </c>
      <c r="G35" s="45" t="s">
        <v>0</v>
      </c>
      <c r="H35" s="45" t="s">
        <v>1</v>
      </c>
      <c r="I35" s="45" t="s">
        <v>2</v>
      </c>
      <c r="J35" s="45" t="s">
        <v>21</v>
      </c>
      <c r="K35" s="8" t="s">
        <v>25</v>
      </c>
    </row>
    <row r="36" spans="1:17" x14ac:dyDescent="0.25">
      <c r="A36" s="3"/>
      <c r="B36" s="4">
        <f>SUM(B2:B32)/31</f>
        <v>7.1903225806451623</v>
      </c>
      <c r="C36" s="4">
        <f>SUM(C2:C32)/31</f>
        <v>18.125806451612902</v>
      </c>
      <c r="D36" s="3"/>
      <c r="E36" s="4"/>
      <c r="F36" s="4">
        <f>SUM(F2:F32)</f>
        <v>0</v>
      </c>
      <c r="G36" s="4">
        <f>MIN(G6:G32)</f>
        <v>0.6</v>
      </c>
      <c r="H36" s="4">
        <f>MAX(H6:H32)</f>
        <v>23.1</v>
      </c>
      <c r="I36" s="4">
        <f>SUM(I11:I32)</f>
        <v>156.89999999999998</v>
      </c>
      <c r="J36" s="4">
        <f>(SUM(E22:E32)+SUM(E12:E21)+SUM(E2:E11))/31</f>
        <v>11.474193548387099</v>
      </c>
      <c r="K36" s="4">
        <f>I36+Settembre!K35</f>
        <v>937.39999999999986</v>
      </c>
    </row>
    <row r="37" spans="1:17" x14ac:dyDescent="0.25">
      <c r="P37" s="1"/>
      <c r="Q37" s="1"/>
    </row>
    <row r="38" spans="1:17" x14ac:dyDescent="0.25">
      <c r="P38" s="1"/>
      <c r="Q38" s="1"/>
    </row>
    <row r="39" spans="1:17" x14ac:dyDescent="0.25">
      <c r="P39" s="1"/>
      <c r="Q39" s="1"/>
    </row>
    <row r="40" spans="1:17" x14ac:dyDescent="0.25">
      <c r="P40" s="1"/>
      <c r="Q40" s="1"/>
    </row>
    <row r="41" spans="1:17" x14ac:dyDescent="0.25">
      <c r="P41" s="1"/>
      <c r="Q41" s="1"/>
    </row>
    <row r="42" spans="1:17" x14ac:dyDescent="0.25">
      <c r="P42" s="1"/>
      <c r="Q42" s="1"/>
    </row>
    <row r="43" spans="1:17" x14ac:dyDescent="0.25">
      <c r="P43" s="1"/>
      <c r="Q43" s="1"/>
    </row>
    <row r="44" spans="1:17" x14ac:dyDescent="0.25">
      <c r="P44" s="1"/>
      <c r="Q44" s="1"/>
    </row>
    <row r="45" spans="1:17" x14ac:dyDescent="0.25">
      <c r="P45" s="1"/>
      <c r="Q45" s="1"/>
    </row>
    <row r="46" spans="1:17" x14ac:dyDescent="0.25">
      <c r="P46" s="1"/>
      <c r="Q46" s="1"/>
    </row>
    <row r="47" spans="1:17" x14ac:dyDescent="0.25">
      <c r="P47" s="1"/>
      <c r="Q47" s="1"/>
    </row>
    <row r="48" spans="1:17" x14ac:dyDescent="0.25">
      <c r="P48" s="1"/>
      <c r="Q48" s="1"/>
    </row>
    <row r="49" spans="16:17" x14ac:dyDescent="0.25">
      <c r="P49" s="1"/>
      <c r="Q49" s="1"/>
    </row>
    <row r="50" spans="16:17" x14ac:dyDescent="0.25">
      <c r="P50" s="1"/>
      <c r="Q50" s="1"/>
    </row>
    <row r="51" spans="16:17" x14ac:dyDescent="0.25">
      <c r="P51" s="1"/>
      <c r="Q51" s="1"/>
    </row>
    <row r="52" spans="16:17" x14ac:dyDescent="0.25">
      <c r="P52" s="1"/>
      <c r="Q52" s="1"/>
    </row>
    <row r="53" spans="16:17" x14ac:dyDescent="0.25">
      <c r="P53" s="1"/>
      <c r="Q53" s="1"/>
    </row>
    <row r="54" spans="16:17" x14ac:dyDescent="0.25">
      <c r="P54" s="1"/>
      <c r="Q54" s="1"/>
    </row>
    <row r="55" spans="16:17" x14ac:dyDescent="0.25">
      <c r="P55" s="1"/>
      <c r="Q55" s="1"/>
    </row>
    <row r="56" spans="16:17" x14ac:dyDescent="0.25">
      <c r="P56" s="1"/>
      <c r="Q56" s="1"/>
    </row>
    <row r="57" spans="16:17" x14ac:dyDescent="0.25">
      <c r="P57" s="1"/>
      <c r="Q57" s="1"/>
    </row>
    <row r="58" spans="16:17" x14ac:dyDescent="0.25">
      <c r="P58" s="1"/>
      <c r="Q58" s="1"/>
    </row>
    <row r="59" spans="16:17" x14ac:dyDescent="0.25">
      <c r="P59" s="1"/>
      <c r="Q59" s="1"/>
    </row>
    <row r="60" spans="16:17" x14ac:dyDescent="0.25">
      <c r="P60" s="1"/>
      <c r="Q60" s="1"/>
    </row>
    <row r="61" spans="16:17" x14ac:dyDescent="0.25">
      <c r="P61" s="1"/>
      <c r="Q61" s="1"/>
    </row>
    <row r="62" spans="16:17" x14ac:dyDescent="0.25">
      <c r="P62" s="1"/>
      <c r="Q62" s="1"/>
    </row>
    <row r="63" spans="16:17" x14ac:dyDescent="0.25">
      <c r="P63" s="1"/>
      <c r="Q63" s="1"/>
    </row>
    <row r="64" spans="16:17" x14ac:dyDescent="0.25">
      <c r="P64" s="1"/>
      <c r="Q64" s="1"/>
    </row>
    <row r="65" spans="16:17" x14ac:dyDescent="0.25">
      <c r="P65" s="1"/>
      <c r="Q65" s="1"/>
    </row>
    <row r="66" spans="16:17" x14ac:dyDescent="0.25">
      <c r="P66" s="1"/>
      <c r="Q66" s="1"/>
    </row>
    <row r="67" spans="16:17" x14ac:dyDescent="0.25">
      <c r="P67" s="1"/>
      <c r="Q67" s="1"/>
    </row>
    <row r="68" spans="16:17" x14ac:dyDescent="0.25">
      <c r="Q68" s="1"/>
    </row>
  </sheetData>
  <mergeCells count="4">
    <mergeCell ref="A34:J34"/>
    <mergeCell ref="G10:J10"/>
    <mergeCell ref="G20:J20"/>
    <mergeCell ref="G31:J3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8" zoomScale="130" zoomScaleNormal="130" zoomScaleSheetLayoutView="70" workbookViewId="0">
      <pane xSplit="1" topLeftCell="B1" activePane="topRight" state="frozen"/>
      <selection pane="topRight" activeCell="H36" sqref="H36"/>
    </sheetView>
  </sheetViews>
  <sheetFormatPr defaultRowHeight="15" x14ac:dyDescent="0.25"/>
  <cols>
    <col min="1" max="1" width="12.7109375" customWidth="1"/>
    <col min="2" max="3" width="10.7109375" customWidth="1"/>
    <col min="4" max="4" width="11.28515625" customWidth="1"/>
    <col min="5" max="8" width="12.140625" customWidth="1"/>
    <col min="9" max="9" width="11.7109375" customWidth="1"/>
    <col min="10" max="10" width="12.28515625" customWidth="1"/>
    <col min="11" max="11" width="11.140625" bestFit="1" customWidth="1"/>
    <col min="12" max="12" width="9" style="23" customWidth="1"/>
    <col min="14" max="14" width="17.7109375" customWidth="1"/>
    <col min="15" max="15" width="9.85546875" bestFit="1" customWidth="1"/>
  </cols>
  <sheetData>
    <row r="1" spans="1:12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10</v>
      </c>
      <c r="H1" s="3" t="s">
        <v>11</v>
      </c>
      <c r="I1" s="3" t="s">
        <v>2</v>
      </c>
      <c r="J1" s="17" t="s">
        <v>12</v>
      </c>
      <c r="K1" s="18" t="s">
        <v>26</v>
      </c>
    </row>
    <row r="2" spans="1:12" x14ac:dyDescent="0.25">
      <c r="A2" s="16">
        <v>42309</v>
      </c>
      <c r="B2" s="10">
        <v>4.5</v>
      </c>
      <c r="C2" s="10">
        <v>18.399999999999999</v>
      </c>
      <c r="D2" s="15">
        <v>0</v>
      </c>
      <c r="E2" s="10">
        <v>9.5</v>
      </c>
      <c r="F2" s="11"/>
      <c r="K2" s="9">
        <f t="shared" ref="K2:K31" si="0">C2-B2</f>
        <v>13.899999999999999</v>
      </c>
    </row>
    <row r="3" spans="1:12" x14ac:dyDescent="0.25">
      <c r="A3" s="16">
        <v>42310</v>
      </c>
      <c r="B3" s="10">
        <v>1.5</v>
      </c>
      <c r="C3" s="10">
        <v>19</v>
      </c>
      <c r="D3" s="15">
        <v>0</v>
      </c>
      <c r="E3" s="10">
        <v>7.1</v>
      </c>
      <c r="F3" s="11"/>
      <c r="K3" s="9">
        <f t="shared" si="0"/>
        <v>17.5</v>
      </c>
    </row>
    <row r="4" spans="1:12" x14ac:dyDescent="0.25">
      <c r="A4" s="16">
        <v>42311</v>
      </c>
      <c r="B4" s="10">
        <v>0.5</v>
      </c>
      <c r="C4" s="10">
        <v>18.399999999999999</v>
      </c>
      <c r="D4" s="15">
        <v>0</v>
      </c>
      <c r="E4" s="10">
        <v>7.5</v>
      </c>
      <c r="F4" s="11"/>
      <c r="K4" s="9">
        <f t="shared" si="0"/>
        <v>17.899999999999999</v>
      </c>
    </row>
    <row r="5" spans="1:12" x14ac:dyDescent="0.25">
      <c r="A5" s="16">
        <v>42312</v>
      </c>
      <c r="B5" s="10">
        <v>4.8</v>
      </c>
      <c r="C5" s="10">
        <v>20</v>
      </c>
      <c r="D5" s="15">
        <v>0</v>
      </c>
      <c r="E5" s="10">
        <v>9.9</v>
      </c>
      <c r="F5" s="11"/>
      <c r="K5" s="9">
        <f t="shared" si="0"/>
        <v>15.2</v>
      </c>
    </row>
    <row r="6" spans="1:12" x14ac:dyDescent="0.25">
      <c r="A6" s="16">
        <v>42313</v>
      </c>
      <c r="B6" s="10">
        <v>3.1</v>
      </c>
      <c r="C6" s="10">
        <v>19.2</v>
      </c>
      <c r="D6" s="15">
        <v>0</v>
      </c>
      <c r="E6" s="10">
        <v>8.6999999999999993</v>
      </c>
      <c r="F6" s="11"/>
      <c r="K6" s="9">
        <f t="shared" si="0"/>
        <v>16.099999999999998</v>
      </c>
    </row>
    <row r="7" spans="1:12" x14ac:dyDescent="0.25">
      <c r="A7" s="16">
        <v>42314</v>
      </c>
      <c r="B7" s="10">
        <v>4.3</v>
      </c>
      <c r="C7" s="10">
        <v>21.8</v>
      </c>
      <c r="D7" s="15">
        <v>0</v>
      </c>
      <c r="E7" s="10">
        <v>10</v>
      </c>
      <c r="F7" s="11"/>
      <c r="K7" s="9">
        <f t="shared" si="0"/>
        <v>17.5</v>
      </c>
    </row>
    <row r="8" spans="1:12" x14ac:dyDescent="0.25">
      <c r="A8" s="16">
        <v>42315</v>
      </c>
      <c r="B8" s="10">
        <v>3.6</v>
      </c>
      <c r="C8" s="10">
        <v>21.9</v>
      </c>
      <c r="D8" s="15">
        <v>0</v>
      </c>
      <c r="E8" s="10">
        <v>9.6999999999999993</v>
      </c>
      <c r="F8" s="11"/>
      <c r="K8" s="9">
        <f t="shared" si="0"/>
        <v>18.299999999999997</v>
      </c>
    </row>
    <row r="9" spans="1:12" x14ac:dyDescent="0.25">
      <c r="A9" s="16">
        <v>42316</v>
      </c>
      <c r="B9" s="10">
        <v>3.9</v>
      </c>
      <c r="C9" s="10">
        <v>23.4</v>
      </c>
      <c r="D9" s="15">
        <v>0</v>
      </c>
      <c r="E9" s="10">
        <v>9.9</v>
      </c>
      <c r="F9" s="11"/>
      <c r="K9" s="9">
        <f t="shared" si="0"/>
        <v>19.5</v>
      </c>
    </row>
    <row r="10" spans="1:12" x14ac:dyDescent="0.25">
      <c r="A10" s="16">
        <v>42317</v>
      </c>
      <c r="B10" s="10">
        <v>3.8</v>
      </c>
      <c r="C10" s="10">
        <v>21.8</v>
      </c>
      <c r="D10" s="15">
        <v>0</v>
      </c>
      <c r="E10" s="10">
        <v>9.4</v>
      </c>
      <c r="G10" s="52" t="s">
        <v>13</v>
      </c>
      <c r="H10" s="53"/>
      <c r="I10" s="53"/>
      <c r="J10" s="54"/>
      <c r="K10" s="9">
        <f t="shared" si="0"/>
        <v>18</v>
      </c>
      <c r="L10" s="24"/>
    </row>
    <row r="11" spans="1:12" x14ac:dyDescent="0.25">
      <c r="A11" s="16">
        <v>42318</v>
      </c>
      <c r="B11" s="10">
        <v>3.4</v>
      </c>
      <c r="C11" s="10">
        <v>23.4</v>
      </c>
      <c r="D11" s="15">
        <v>0</v>
      </c>
      <c r="E11" s="10">
        <v>9.8000000000000007</v>
      </c>
      <c r="F11" s="11"/>
      <c r="G11" s="9">
        <f>MIN(B2:B11)</f>
        <v>0.5</v>
      </c>
      <c r="H11" s="9">
        <f>MAX(C2:C11)</f>
        <v>23.4</v>
      </c>
      <c r="I11" s="3">
        <f>SUM(D2:D11)</f>
        <v>0</v>
      </c>
      <c r="J11" s="19">
        <f>SUM(E2:E11)/10</f>
        <v>9.1500000000000021</v>
      </c>
      <c r="K11" s="9">
        <f t="shared" si="0"/>
        <v>20</v>
      </c>
      <c r="L11" s="24"/>
    </row>
    <row r="12" spans="1:12" x14ac:dyDescent="0.25">
      <c r="A12" s="16">
        <v>42319</v>
      </c>
      <c r="B12" s="10">
        <v>3.1</v>
      </c>
      <c r="C12" s="10">
        <v>20.8</v>
      </c>
      <c r="D12" s="15">
        <v>0</v>
      </c>
      <c r="E12" s="10">
        <v>8.9</v>
      </c>
      <c r="F12" s="11"/>
      <c r="J12" s="5"/>
      <c r="K12" s="9">
        <f t="shared" si="0"/>
        <v>17.7</v>
      </c>
      <c r="L12" s="24"/>
    </row>
    <row r="13" spans="1:12" x14ac:dyDescent="0.25">
      <c r="A13" s="16">
        <v>42320</v>
      </c>
      <c r="B13" s="10">
        <v>2.1</v>
      </c>
      <c r="C13" s="10">
        <v>22</v>
      </c>
      <c r="D13" s="15">
        <v>0</v>
      </c>
      <c r="E13" s="10">
        <v>8.6</v>
      </c>
      <c r="F13" s="11"/>
      <c r="J13" s="5"/>
      <c r="K13" s="9">
        <f t="shared" si="0"/>
        <v>19.899999999999999</v>
      </c>
      <c r="L13" s="24"/>
    </row>
    <row r="14" spans="1:12" x14ac:dyDescent="0.25">
      <c r="A14" s="16">
        <v>42321</v>
      </c>
      <c r="B14" s="10">
        <v>2.5</v>
      </c>
      <c r="C14" s="10">
        <v>19.5</v>
      </c>
      <c r="D14" s="15">
        <v>0</v>
      </c>
      <c r="E14" s="10">
        <v>8.1999999999999993</v>
      </c>
      <c r="F14" s="11"/>
      <c r="G14" s="1"/>
      <c r="J14" s="5"/>
      <c r="K14" s="9">
        <f t="shared" si="0"/>
        <v>17</v>
      </c>
      <c r="L14" s="24"/>
    </row>
    <row r="15" spans="1:12" x14ac:dyDescent="0.25">
      <c r="A15" s="16">
        <v>42322</v>
      </c>
      <c r="B15" s="10">
        <v>2.2000000000000002</v>
      </c>
      <c r="C15" s="10">
        <v>13.6</v>
      </c>
      <c r="D15" s="15">
        <v>0</v>
      </c>
      <c r="E15" s="10">
        <v>6.1</v>
      </c>
      <c r="F15" s="11"/>
      <c r="J15" s="5"/>
      <c r="K15" s="9">
        <f t="shared" si="0"/>
        <v>11.399999999999999</v>
      </c>
      <c r="L15" s="24"/>
    </row>
    <row r="16" spans="1:12" x14ac:dyDescent="0.25">
      <c r="A16" s="16">
        <v>42323</v>
      </c>
      <c r="B16" s="10">
        <v>-0.2</v>
      </c>
      <c r="C16" s="10">
        <v>14.1</v>
      </c>
      <c r="D16" s="15">
        <v>0</v>
      </c>
      <c r="E16" s="10">
        <v>5</v>
      </c>
      <c r="F16" s="3"/>
      <c r="J16" s="5"/>
      <c r="K16" s="9">
        <f t="shared" si="0"/>
        <v>14.299999999999999</v>
      </c>
      <c r="L16" s="24"/>
    </row>
    <row r="17" spans="1:13" x14ac:dyDescent="0.25">
      <c r="A17" s="16">
        <v>42324</v>
      </c>
      <c r="B17" s="10">
        <v>1.8</v>
      </c>
      <c r="C17" s="10">
        <v>12.2</v>
      </c>
      <c r="D17" s="15">
        <v>0</v>
      </c>
      <c r="E17" s="10">
        <v>6.3</v>
      </c>
      <c r="F17" s="3"/>
      <c r="J17" s="5"/>
      <c r="K17" s="9">
        <f t="shared" si="0"/>
        <v>10.399999999999999</v>
      </c>
      <c r="L17" s="24"/>
    </row>
    <row r="18" spans="1:13" x14ac:dyDescent="0.25">
      <c r="A18" s="16">
        <v>42325</v>
      </c>
      <c r="B18" s="9">
        <v>0.5</v>
      </c>
      <c r="C18" s="9">
        <v>16.600000000000001</v>
      </c>
      <c r="D18" s="15">
        <v>0</v>
      </c>
      <c r="E18" s="10">
        <v>5.9</v>
      </c>
      <c r="F18" s="3"/>
      <c r="K18" s="9">
        <f t="shared" si="0"/>
        <v>16.100000000000001</v>
      </c>
      <c r="L18" s="24"/>
    </row>
    <row r="19" spans="1:13" x14ac:dyDescent="0.25">
      <c r="A19" s="16">
        <v>42326</v>
      </c>
      <c r="B19" s="9">
        <v>2.6</v>
      </c>
      <c r="C19" s="9">
        <v>16.8</v>
      </c>
      <c r="D19" s="15">
        <v>0</v>
      </c>
      <c r="E19" s="10">
        <v>8.1999999999999993</v>
      </c>
      <c r="F19" s="3"/>
      <c r="K19" s="9">
        <f t="shared" si="0"/>
        <v>14.200000000000001</v>
      </c>
      <c r="L19" s="24"/>
    </row>
    <row r="20" spans="1:13" x14ac:dyDescent="0.25">
      <c r="A20" s="16">
        <v>42327</v>
      </c>
      <c r="B20" s="9">
        <v>2.9</v>
      </c>
      <c r="C20" s="9">
        <v>13.9</v>
      </c>
      <c r="D20" s="15">
        <v>0</v>
      </c>
      <c r="E20" s="10">
        <v>7.4</v>
      </c>
      <c r="F20" s="3"/>
      <c r="G20" s="52" t="s">
        <v>14</v>
      </c>
      <c r="H20" s="53"/>
      <c r="I20" s="53"/>
      <c r="J20" s="54"/>
      <c r="K20" s="9">
        <f t="shared" si="0"/>
        <v>11</v>
      </c>
      <c r="L20" s="24"/>
    </row>
    <row r="21" spans="1:13" x14ac:dyDescent="0.25">
      <c r="A21" s="16">
        <v>42328</v>
      </c>
      <c r="B21" s="9">
        <v>0.6</v>
      </c>
      <c r="C21" s="9">
        <v>14.6</v>
      </c>
      <c r="D21" s="15">
        <v>0</v>
      </c>
      <c r="E21" s="10">
        <v>6.5</v>
      </c>
      <c r="F21" s="3"/>
      <c r="G21" s="9">
        <f>MIN(B12:B21)</f>
        <v>-0.2</v>
      </c>
      <c r="H21" s="9">
        <f>MAX(C12:C21)</f>
        <v>22</v>
      </c>
      <c r="I21" s="3">
        <f>SUM(D12:D21)</f>
        <v>0</v>
      </c>
      <c r="J21" s="19">
        <f>SUM(E12:E21)/10</f>
        <v>7.1099999999999994</v>
      </c>
      <c r="K21" s="9">
        <f t="shared" si="0"/>
        <v>14</v>
      </c>
      <c r="L21" s="24"/>
    </row>
    <row r="22" spans="1:13" x14ac:dyDescent="0.25">
      <c r="A22" s="16">
        <v>42329</v>
      </c>
      <c r="B22" s="9">
        <v>6.6</v>
      </c>
      <c r="C22" s="9">
        <v>12.4</v>
      </c>
      <c r="D22" s="14">
        <v>0</v>
      </c>
      <c r="E22" s="13">
        <v>9.8000000000000007</v>
      </c>
      <c r="F22" s="3"/>
      <c r="J22" s="2"/>
      <c r="K22" s="9">
        <f t="shared" si="0"/>
        <v>5.8000000000000007</v>
      </c>
      <c r="L22" s="24"/>
    </row>
    <row r="23" spans="1:13" x14ac:dyDescent="0.25">
      <c r="A23" s="16">
        <v>42330</v>
      </c>
      <c r="B23" s="9">
        <v>-1.2</v>
      </c>
      <c r="C23" s="9">
        <v>12.3</v>
      </c>
      <c r="D23" s="14">
        <v>0</v>
      </c>
      <c r="E23" s="13">
        <v>4.4000000000000004</v>
      </c>
      <c r="F23" s="3"/>
      <c r="J23" s="2"/>
      <c r="K23" s="9">
        <f t="shared" si="0"/>
        <v>13.5</v>
      </c>
      <c r="L23" s="24"/>
      <c r="M23" s="1"/>
    </row>
    <row r="24" spans="1:13" x14ac:dyDescent="0.25">
      <c r="A24" s="16">
        <v>42331</v>
      </c>
      <c r="B24" s="9">
        <v>-0.5</v>
      </c>
      <c r="C24" s="9">
        <v>7.9</v>
      </c>
      <c r="D24" s="14">
        <v>0</v>
      </c>
      <c r="E24" s="13">
        <v>2.6</v>
      </c>
      <c r="F24" s="3"/>
      <c r="J24" s="2"/>
      <c r="K24" s="9">
        <f t="shared" si="0"/>
        <v>8.4</v>
      </c>
      <c r="L24" s="24"/>
      <c r="M24" s="1"/>
    </row>
    <row r="25" spans="1:13" x14ac:dyDescent="0.25">
      <c r="A25" s="16">
        <v>42332</v>
      </c>
      <c r="B25" s="9">
        <v>-4.5</v>
      </c>
      <c r="C25" s="9">
        <v>9.1</v>
      </c>
      <c r="D25" s="14">
        <v>0</v>
      </c>
      <c r="E25" s="13">
        <v>0.2</v>
      </c>
      <c r="F25" s="3"/>
      <c r="K25" s="9">
        <f t="shared" si="0"/>
        <v>13.6</v>
      </c>
      <c r="L25" s="24"/>
      <c r="M25" s="1"/>
    </row>
    <row r="26" spans="1:13" x14ac:dyDescent="0.25">
      <c r="A26" s="16">
        <v>42333</v>
      </c>
      <c r="B26" s="9">
        <v>-3.6</v>
      </c>
      <c r="C26" s="9">
        <v>6.3</v>
      </c>
      <c r="D26" s="14">
        <v>0</v>
      </c>
      <c r="E26" s="13">
        <v>0.4</v>
      </c>
      <c r="F26" s="3"/>
      <c r="K26" s="9">
        <f t="shared" si="0"/>
        <v>9.9</v>
      </c>
      <c r="L26" s="24"/>
      <c r="M26" s="1"/>
    </row>
    <row r="27" spans="1:13" x14ac:dyDescent="0.25">
      <c r="A27" s="16">
        <v>42334</v>
      </c>
      <c r="B27" s="9">
        <v>-5.6</v>
      </c>
      <c r="C27" s="9">
        <v>10.4</v>
      </c>
      <c r="D27" s="14">
        <v>0</v>
      </c>
      <c r="E27" s="13">
        <v>2.1</v>
      </c>
      <c r="F27" s="3"/>
      <c r="J27" s="2"/>
      <c r="K27" s="9">
        <f t="shared" si="0"/>
        <v>16</v>
      </c>
      <c r="L27" s="24"/>
      <c r="M27" s="1"/>
    </row>
    <row r="28" spans="1:13" x14ac:dyDescent="0.25">
      <c r="A28" s="16">
        <v>42335</v>
      </c>
      <c r="B28" s="9">
        <v>-3.5</v>
      </c>
      <c r="C28" s="9">
        <v>10.8</v>
      </c>
      <c r="D28" s="14">
        <v>0</v>
      </c>
      <c r="E28" s="13">
        <v>1.9</v>
      </c>
      <c r="F28" s="3"/>
      <c r="J28" s="2"/>
      <c r="K28" s="9">
        <f t="shared" si="0"/>
        <v>14.3</v>
      </c>
      <c r="L28" s="24"/>
      <c r="M28" s="1"/>
    </row>
    <row r="29" spans="1:13" x14ac:dyDescent="0.25">
      <c r="A29" s="16">
        <v>42336</v>
      </c>
      <c r="B29" s="9">
        <v>-5.3</v>
      </c>
      <c r="C29" s="9">
        <v>8.6</v>
      </c>
      <c r="D29" s="14">
        <v>0</v>
      </c>
      <c r="E29" s="13">
        <v>-1.3</v>
      </c>
      <c r="F29" s="3"/>
      <c r="K29" s="9">
        <f t="shared" si="0"/>
        <v>13.899999999999999</v>
      </c>
      <c r="L29" s="3"/>
      <c r="M29" s="1"/>
    </row>
    <row r="30" spans="1:13" x14ac:dyDescent="0.25">
      <c r="A30" s="16">
        <v>42337</v>
      </c>
      <c r="B30" s="9">
        <v>-4.5999999999999996</v>
      </c>
      <c r="C30" s="9">
        <v>10.8</v>
      </c>
      <c r="D30" s="14">
        <v>0</v>
      </c>
      <c r="E30" s="13">
        <v>0.2</v>
      </c>
      <c r="F30" s="3"/>
      <c r="G30" s="53" t="s">
        <v>16</v>
      </c>
      <c r="H30" s="53"/>
      <c r="I30" s="53"/>
      <c r="J30" s="54"/>
      <c r="K30" s="9">
        <f t="shared" si="0"/>
        <v>15.4</v>
      </c>
      <c r="L30" s="3"/>
      <c r="M30" s="1"/>
    </row>
    <row r="31" spans="1:13" x14ac:dyDescent="0.25">
      <c r="A31" s="16">
        <v>42338</v>
      </c>
      <c r="B31" s="9">
        <v>-3.6</v>
      </c>
      <c r="C31" s="9">
        <v>14.3</v>
      </c>
      <c r="D31" s="14">
        <v>0</v>
      </c>
      <c r="E31" s="13">
        <v>1.5</v>
      </c>
      <c r="F31" s="3"/>
      <c r="G31" s="30">
        <f>MIN(B22:B31)</f>
        <v>-5.6</v>
      </c>
      <c r="H31" s="9">
        <f>MAX(C22:C31)</f>
        <v>14.3</v>
      </c>
      <c r="I31" s="3">
        <f>SUM(D22:D31)</f>
        <v>0</v>
      </c>
      <c r="J31" s="10">
        <f>SUM(E22:E31)/10</f>
        <v>2.1799999999999997</v>
      </c>
      <c r="K31" s="9">
        <f t="shared" si="0"/>
        <v>17.900000000000002</v>
      </c>
      <c r="L31" s="3"/>
      <c r="M31" s="1"/>
    </row>
    <row r="32" spans="1:13" x14ac:dyDescent="0.25">
      <c r="A32" s="16"/>
      <c r="B32" s="44"/>
      <c r="C32" s="44"/>
      <c r="D32" s="44"/>
      <c r="E32" s="44"/>
      <c r="F32" s="44"/>
      <c r="G32" s="1"/>
      <c r="H32" s="1"/>
      <c r="J32" s="2"/>
    </row>
    <row r="33" spans="1:15" x14ac:dyDescent="0.25">
      <c r="A33" s="47" t="s">
        <v>36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5" x14ac:dyDescent="0.25">
      <c r="A34" s="45"/>
      <c r="B34" s="45" t="s">
        <v>18</v>
      </c>
      <c r="C34" s="45" t="s">
        <v>19</v>
      </c>
      <c r="D34" s="3"/>
      <c r="E34" s="45"/>
      <c r="F34" s="45" t="s">
        <v>24</v>
      </c>
      <c r="G34" s="45" t="s">
        <v>0</v>
      </c>
      <c r="H34" s="45" t="s">
        <v>1</v>
      </c>
      <c r="I34" s="45" t="s">
        <v>2</v>
      </c>
      <c r="J34" s="45" t="s">
        <v>21</v>
      </c>
      <c r="K34" s="8" t="s">
        <v>25</v>
      </c>
    </row>
    <row r="35" spans="1:15" x14ac:dyDescent="0.25">
      <c r="A35" s="3"/>
      <c r="B35" s="4">
        <f>SUM(B2:B31)/30</f>
        <v>0.85666666666666658</v>
      </c>
      <c r="C35" s="4">
        <f>SUM(C2:C31)/30</f>
        <v>15.810000000000004</v>
      </c>
      <c r="D35" s="3"/>
      <c r="E35" s="4"/>
      <c r="F35" s="4">
        <f>SUM(F2:F31)</f>
        <v>0</v>
      </c>
      <c r="G35" s="4">
        <f>MIN(G8:G31)</f>
        <v>-5.6</v>
      </c>
      <c r="H35" s="4">
        <f>MAX(H8:H31)</f>
        <v>23.4</v>
      </c>
      <c r="I35" s="4">
        <f>SUM(I11:I31)</f>
        <v>0</v>
      </c>
      <c r="J35" s="4">
        <f>(SUM(E22:E31)+SUM(E12:E21)+SUM(E2:E11))/30</f>
        <v>6.1466666666666665</v>
      </c>
      <c r="K35" s="4">
        <f>I35+Ottobre!K36</f>
        <v>937.39999999999986</v>
      </c>
    </row>
    <row r="36" spans="1:15" x14ac:dyDescent="0.25">
      <c r="M36" s="1"/>
      <c r="O36" s="1"/>
    </row>
    <row r="37" spans="1:15" x14ac:dyDescent="0.25">
      <c r="M37" s="1"/>
      <c r="O37" s="1"/>
    </row>
    <row r="38" spans="1:15" x14ac:dyDescent="0.25">
      <c r="M38" s="1"/>
      <c r="O38" s="1"/>
    </row>
    <row r="39" spans="1:15" x14ac:dyDescent="0.25">
      <c r="M39" s="1"/>
      <c r="O39" s="1"/>
    </row>
    <row r="40" spans="1:15" x14ac:dyDescent="0.25">
      <c r="M40" s="1"/>
      <c r="O40" s="1"/>
    </row>
    <row r="41" spans="1:15" x14ac:dyDescent="0.25">
      <c r="M41" s="1"/>
      <c r="O41" s="1"/>
    </row>
    <row r="42" spans="1:15" x14ac:dyDescent="0.25">
      <c r="M42" s="1"/>
      <c r="O42" s="1"/>
    </row>
    <row r="43" spans="1:15" x14ac:dyDescent="0.25">
      <c r="M43" s="1"/>
      <c r="O43" s="1"/>
    </row>
    <row r="44" spans="1:15" x14ac:dyDescent="0.25">
      <c r="M44" s="1"/>
      <c r="O44" s="1"/>
    </row>
    <row r="45" spans="1:15" x14ac:dyDescent="0.25">
      <c r="M45" s="1"/>
      <c r="O45" s="1"/>
    </row>
    <row r="46" spans="1:15" x14ac:dyDescent="0.25">
      <c r="M46" s="1"/>
      <c r="O46" s="1"/>
    </row>
    <row r="47" spans="1:15" x14ac:dyDescent="0.25">
      <c r="M47" s="1"/>
      <c r="O47" s="1"/>
    </row>
    <row r="48" spans="1:15" x14ac:dyDescent="0.25">
      <c r="M48" s="1"/>
      <c r="O48" s="1"/>
    </row>
    <row r="49" spans="13:15" x14ac:dyDescent="0.25">
      <c r="M49" s="1"/>
      <c r="O49" s="1"/>
    </row>
    <row r="50" spans="13:15" x14ac:dyDescent="0.25">
      <c r="M50" s="1"/>
      <c r="O50" s="1"/>
    </row>
    <row r="51" spans="13:15" x14ac:dyDescent="0.25">
      <c r="M51" s="1"/>
      <c r="O51" s="1"/>
    </row>
    <row r="52" spans="13:15" x14ac:dyDescent="0.25">
      <c r="M52" s="1"/>
      <c r="O52" s="1"/>
    </row>
    <row r="53" spans="13:15" x14ac:dyDescent="0.25">
      <c r="M53" s="1"/>
      <c r="O53" s="1"/>
    </row>
    <row r="54" spans="13:15" x14ac:dyDescent="0.25">
      <c r="M54" s="1"/>
      <c r="O54" s="1"/>
    </row>
    <row r="55" spans="13:15" x14ac:dyDescent="0.25">
      <c r="M55" s="1"/>
      <c r="O55" s="1"/>
    </row>
    <row r="56" spans="13:15" x14ac:dyDescent="0.25">
      <c r="M56" s="1"/>
      <c r="O56" s="1"/>
    </row>
    <row r="57" spans="13:15" x14ac:dyDescent="0.25">
      <c r="M57" s="1"/>
      <c r="O57" s="1"/>
    </row>
    <row r="58" spans="13:15" x14ac:dyDescent="0.25">
      <c r="M58" s="1"/>
      <c r="O58" s="1"/>
    </row>
    <row r="59" spans="13:15" x14ac:dyDescent="0.25">
      <c r="M59" s="1"/>
      <c r="O59" s="1"/>
    </row>
    <row r="60" spans="13:15" x14ac:dyDescent="0.25">
      <c r="M60" s="1"/>
      <c r="O60" s="1"/>
    </row>
    <row r="61" spans="13:15" x14ac:dyDescent="0.25">
      <c r="M61" s="1"/>
      <c r="O61" s="1"/>
    </row>
    <row r="62" spans="13:15" x14ac:dyDescent="0.25">
      <c r="M62" s="1"/>
      <c r="O62" s="1"/>
    </row>
    <row r="63" spans="13:15" x14ac:dyDescent="0.25">
      <c r="M63" s="1"/>
      <c r="O63" s="1"/>
    </row>
    <row r="64" spans="13:15" x14ac:dyDescent="0.25">
      <c r="M64" s="1"/>
      <c r="O64" s="1"/>
    </row>
    <row r="65" spans="13:15" x14ac:dyDescent="0.25">
      <c r="M65" s="1"/>
      <c r="O65" s="1"/>
    </row>
    <row r="66" spans="13:15" x14ac:dyDescent="0.25">
      <c r="M66" s="1"/>
      <c r="N66" s="1"/>
      <c r="O66" s="1"/>
    </row>
    <row r="67" spans="13:15" x14ac:dyDescent="0.25">
      <c r="M67" s="1"/>
    </row>
  </sheetData>
  <mergeCells count="4">
    <mergeCell ref="A33:J33"/>
    <mergeCell ref="G10:J10"/>
    <mergeCell ref="G20:J20"/>
    <mergeCell ref="G30:J30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zoomScaleNormal="100" zoomScaleSheetLayoutView="7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2.28515625" bestFit="1" customWidth="1"/>
    <col min="2" max="3" width="10.7109375" customWidth="1"/>
    <col min="4" max="4" width="11.28515625" customWidth="1"/>
    <col min="5" max="8" width="12.140625" customWidth="1"/>
    <col min="9" max="9" width="11.7109375" customWidth="1"/>
    <col min="10" max="10" width="12.28515625" customWidth="1"/>
    <col min="11" max="11" width="11.140625" bestFit="1" customWidth="1"/>
    <col min="15" max="15" width="11.85546875" bestFit="1" customWidth="1"/>
  </cols>
  <sheetData>
    <row r="1" spans="1:1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10</v>
      </c>
      <c r="H1" s="3" t="s">
        <v>11</v>
      </c>
      <c r="I1" s="3" t="s">
        <v>2</v>
      </c>
      <c r="J1" s="17" t="s">
        <v>12</v>
      </c>
      <c r="K1" s="18" t="s">
        <v>26</v>
      </c>
    </row>
    <row r="2" spans="1:11" x14ac:dyDescent="0.25">
      <c r="A2" s="16">
        <v>42339</v>
      </c>
      <c r="B2" s="10">
        <v>-3.6</v>
      </c>
      <c r="C2" s="10">
        <v>15</v>
      </c>
      <c r="D2" s="15">
        <v>0</v>
      </c>
      <c r="E2" s="10">
        <v>2.6</v>
      </c>
      <c r="F2" s="29"/>
      <c r="K2" s="9">
        <f t="shared" ref="K2:K32" si="0">C2-B2</f>
        <v>18.600000000000001</v>
      </c>
    </row>
    <row r="3" spans="1:11" x14ac:dyDescent="0.25">
      <c r="A3" s="16">
        <v>42340</v>
      </c>
      <c r="B3" s="10">
        <v>-1.7</v>
      </c>
      <c r="C3" s="10">
        <v>13.6</v>
      </c>
      <c r="D3" s="15">
        <v>0</v>
      </c>
      <c r="E3" s="10">
        <v>2.6</v>
      </c>
      <c r="F3" s="29"/>
      <c r="K3" s="9">
        <f t="shared" si="0"/>
        <v>15.299999999999999</v>
      </c>
    </row>
    <row r="4" spans="1:11" x14ac:dyDescent="0.25">
      <c r="A4" s="16">
        <v>42341</v>
      </c>
      <c r="B4" s="10">
        <v>-3</v>
      </c>
      <c r="C4" s="10">
        <v>15</v>
      </c>
      <c r="D4" s="15">
        <v>0</v>
      </c>
      <c r="E4" s="10">
        <v>1.9</v>
      </c>
      <c r="F4" s="29"/>
      <c r="K4" s="9">
        <f t="shared" si="0"/>
        <v>18</v>
      </c>
    </row>
    <row r="5" spans="1:11" x14ac:dyDescent="0.25">
      <c r="A5" s="16">
        <v>42342</v>
      </c>
      <c r="B5" s="10">
        <v>-4</v>
      </c>
      <c r="C5" s="10">
        <v>12.3</v>
      </c>
      <c r="D5" s="15">
        <v>0</v>
      </c>
      <c r="E5" s="10">
        <v>1.8</v>
      </c>
      <c r="F5" s="29"/>
      <c r="K5" s="9">
        <f t="shared" si="0"/>
        <v>16.3</v>
      </c>
    </row>
    <row r="6" spans="1:11" x14ac:dyDescent="0.25">
      <c r="A6" s="16">
        <v>42343</v>
      </c>
      <c r="B6" s="10">
        <v>-1</v>
      </c>
      <c r="C6" s="10">
        <v>10.4</v>
      </c>
      <c r="D6" s="15">
        <v>0</v>
      </c>
      <c r="E6" s="10">
        <v>3.2</v>
      </c>
      <c r="F6" s="29"/>
      <c r="K6" s="9">
        <f t="shared" si="0"/>
        <v>11.4</v>
      </c>
    </row>
    <row r="7" spans="1:11" x14ac:dyDescent="0.25">
      <c r="A7" s="16">
        <v>42344</v>
      </c>
      <c r="B7" s="10">
        <v>-3.2</v>
      </c>
      <c r="C7" s="10">
        <v>10.6</v>
      </c>
      <c r="D7" s="15">
        <v>0</v>
      </c>
      <c r="E7" s="10">
        <v>1</v>
      </c>
      <c r="F7" s="29"/>
      <c r="K7" s="9">
        <f t="shared" si="0"/>
        <v>13.8</v>
      </c>
    </row>
    <row r="8" spans="1:11" x14ac:dyDescent="0.25">
      <c r="A8" s="16">
        <v>42345</v>
      </c>
      <c r="B8" s="10">
        <v>-3.1</v>
      </c>
      <c r="C8" s="10">
        <v>10.4</v>
      </c>
      <c r="D8" s="15">
        <v>0</v>
      </c>
      <c r="E8" s="10">
        <v>1.2</v>
      </c>
      <c r="F8" s="29"/>
      <c r="K8" s="9">
        <f t="shared" si="0"/>
        <v>13.5</v>
      </c>
    </row>
    <row r="9" spans="1:11" x14ac:dyDescent="0.25">
      <c r="A9" s="16">
        <v>42346</v>
      </c>
      <c r="B9" s="10">
        <v>-1.2</v>
      </c>
      <c r="C9" s="10">
        <v>13.1</v>
      </c>
      <c r="D9" s="15">
        <v>0</v>
      </c>
      <c r="E9" s="10">
        <v>3.2</v>
      </c>
      <c r="F9" s="11"/>
      <c r="K9" s="9">
        <f t="shared" si="0"/>
        <v>14.299999999999999</v>
      </c>
    </row>
    <row r="10" spans="1:11" x14ac:dyDescent="0.25">
      <c r="A10" s="16">
        <v>42347</v>
      </c>
      <c r="B10" s="10">
        <v>-2.2000000000000002</v>
      </c>
      <c r="C10" s="10">
        <v>13.7</v>
      </c>
      <c r="D10" s="15">
        <v>0</v>
      </c>
      <c r="E10" s="10">
        <v>2.6</v>
      </c>
      <c r="G10" s="52" t="s">
        <v>13</v>
      </c>
      <c r="H10" s="53"/>
      <c r="I10" s="53"/>
      <c r="J10" s="54"/>
      <c r="K10" s="9">
        <f t="shared" si="0"/>
        <v>15.899999999999999</v>
      </c>
    </row>
    <row r="11" spans="1:11" x14ac:dyDescent="0.25">
      <c r="A11" s="16">
        <v>42348</v>
      </c>
      <c r="B11" s="10">
        <v>-4.2</v>
      </c>
      <c r="C11" s="10">
        <v>13</v>
      </c>
      <c r="D11" s="15">
        <v>0</v>
      </c>
      <c r="E11" s="10">
        <v>0.5</v>
      </c>
      <c r="F11" s="11"/>
      <c r="G11" s="9">
        <f>MIN(B2:B11)</f>
        <v>-4.2</v>
      </c>
      <c r="H11" s="9">
        <f>MAX(C2:C11)</f>
        <v>15</v>
      </c>
      <c r="I11" s="3">
        <f>SUM(D2:D11)</f>
        <v>0</v>
      </c>
      <c r="J11" s="19">
        <f>SUM(E2:E11)/10</f>
        <v>2.06</v>
      </c>
      <c r="K11" s="9">
        <f t="shared" si="0"/>
        <v>17.2</v>
      </c>
    </row>
    <row r="12" spans="1:11" x14ac:dyDescent="0.25">
      <c r="A12" s="16">
        <v>42349</v>
      </c>
      <c r="B12" s="10">
        <v>-4.9000000000000004</v>
      </c>
      <c r="C12" s="10">
        <v>11.3</v>
      </c>
      <c r="D12" s="15">
        <v>0</v>
      </c>
      <c r="E12" s="10">
        <v>-0.4</v>
      </c>
      <c r="F12" s="11"/>
      <c r="J12" s="5"/>
      <c r="K12" s="9">
        <f t="shared" si="0"/>
        <v>16.200000000000003</v>
      </c>
    </row>
    <row r="13" spans="1:11" x14ac:dyDescent="0.25">
      <c r="A13" s="16">
        <v>42350</v>
      </c>
      <c r="B13" s="10">
        <v>-5.2</v>
      </c>
      <c r="C13" s="10">
        <v>11.9</v>
      </c>
      <c r="D13" s="15">
        <v>0</v>
      </c>
      <c r="E13" s="10">
        <v>-0.4</v>
      </c>
      <c r="F13" s="11"/>
      <c r="J13" s="5"/>
      <c r="K13" s="9">
        <f t="shared" si="0"/>
        <v>17.100000000000001</v>
      </c>
    </row>
    <row r="14" spans="1:11" x14ac:dyDescent="0.25">
      <c r="A14" s="16">
        <v>42351</v>
      </c>
      <c r="B14" s="10">
        <v>-4.7</v>
      </c>
      <c r="C14" s="10">
        <v>9.1</v>
      </c>
      <c r="D14" s="15">
        <v>0</v>
      </c>
      <c r="E14" s="10">
        <v>-0.4</v>
      </c>
      <c r="F14" s="11"/>
      <c r="G14" s="1"/>
      <c r="J14" s="5"/>
      <c r="K14" s="9">
        <f t="shared" si="0"/>
        <v>13.8</v>
      </c>
    </row>
    <row r="15" spans="1:11" x14ac:dyDescent="0.25">
      <c r="A15" s="16">
        <v>42352</v>
      </c>
      <c r="B15" s="10">
        <v>-4</v>
      </c>
      <c r="C15" s="10">
        <v>9.5</v>
      </c>
      <c r="D15" s="15">
        <v>0</v>
      </c>
      <c r="E15" s="10">
        <v>0.1</v>
      </c>
      <c r="F15" s="11"/>
      <c r="J15" s="5"/>
      <c r="K15" s="9">
        <f t="shared" si="0"/>
        <v>13.5</v>
      </c>
    </row>
    <row r="16" spans="1:11" x14ac:dyDescent="0.25">
      <c r="A16" s="16">
        <v>42353</v>
      </c>
      <c r="B16" s="10">
        <v>-3.6</v>
      </c>
      <c r="C16" s="10">
        <v>11.2</v>
      </c>
      <c r="D16" s="15">
        <v>0</v>
      </c>
      <c r="E16" s="10">
        <v>1.4</v>
      </c>
      <c r="F16" s="3"/>
      <c r="J16" s="5"/>
      <c r="K16" s="9">
        <f t="shared" si="0"/>
        <v>14.799999999999999</v>
      </c>
    </row>
    <row r="17" spans="1:11" x14ac:dyDescent="0.25">
      <c r="A17" s="16">
        <v>42354</v>
      </c>
      <c r="B17" s="10">
        <v>-1</v>
      </c>
      <c r="C17" s="10">
        <v>12.4</v>
      </c>
      <c r="D17" s="15">
        <v>0</v>
      </c>
      <c r="E17" s="10">
        <v>3.9</v>
      </c>
      <c r="F17" s="3"/>
      <c r="J17" s="5"/>
      <c r="K17" s="9">
        <f t="shared" si="0"/>
        <v>13.4</v>
      </c>
    </row>
    <row r="18" spans="1:11" x14ac:dyDescent="0.25">
      <c r="A18" s="16">
        <v>42355</v>
      </c>
      <c r="B18" s="9">
        <v>-0.9</v>
      </c>
      <c r="C18" s="9">
        <v>14.3</v>
      </c>
      <c r="D18" s="15">
        <v>0</v>
      </c>
      <c r="E18" s="10">
        <v>3.6</v>
      </c>
      <c r="F18" s="3"/>
      <c r="K18" s="9">
        <f t="shared" si="0"/>
        <v>15.200000000000001</v>
      </c>
    </row>
    <row r="19" spans="1:11" x14ac:dyDescent="0.25">
      <c r="A19" s="16">
        <v>42356</v>
      </c>
      <c r="B19" s="9">
        <v>-2.1</v>
      </c>
      <c r="C19" s="9">
        <v>13</v>
      </c>
      <c r="D19" s="15">
        <v>0</v>
      </c>
      <c r="E19" s="10">
        <v>2.7</v>
      </c>
      <c r="F19" s="3"/>
      <c r="K19" s="9">
        <f t="shared" si="0"/>
        <v>15.1</v>
      </c>
    </row>
    <row r="20" spans="1:11" x14ac:dyDescent="0.25">
      <c r="A20" s="16">
        <v>42357</v>
      </c>
      <c r="B20" s="9">
        <v>-2</v>
      </c>
      <c r="C20" s="9">
        <v>14.3</v>
      </c>
      <c r="D20" s="15">
        <v>0</v>
      </c>
      <c r="E20" s="10">
        <v>2.6</v>
      </c>
      <c r="F20" s="3"/>
      <c r="G20" s="52" t="s">
        <v>14</v>
      </c>
      <c r="H20" s="53"/>
      <c r="I20" s="53"/>
      <c r="J20" s="54"/>
      <c r="K20" s="9">
        <f t="shared" si="0"/>
        <v>16.3</v>
      </c>
    </row>
    <row r="21" spans="1:11" x14ac:dyDescent="0.25">
      <c r="A21" s="16">
        <v>42358</v>
      </c>
      <c r="B21" s="9">
        <v>-1.9</v>
      </c>
      <c r="C21" s="9">
        <v>15</v>
      </c>
      <c r="D21" s="15">
        <v>0</v>
      </c>
      <c r="E21" s="10">
        <v>2.5</v>
      </c>
      <c r="F21" s="3"/>
      <c r="G21" s="9">
        <f>MIN(B12:B21)</f>
        <v>-5.2</v>
      </c>
      <c r="H21" s="9">
        <f>MAX(C12:C21)</f>
        <v>15</v>
      </c>
      <c r="I21" s="3">
        <f>SUM(D12:D21)</f>
        <v>0</v>
      </c>
      <c r="J21" s="19">
        <f>SUM(E12:E21)/10</f>
        <v>1.56</v>
      </c>
      <c r="K21" s="9">
        <f t="shared" si="0"/>
        <v>16.899999999999999</v>
      </c>
    </row>
    <row r="22" spans="1:11" x14ac:dyDescent="0.25">
      <c r="A22" s="16">
        <v>42359</v>
      </c>
      <c r="B22" s="9">
        <v>-1.6</v>
      </c>
      <c r="C22" s="9">
        <v>8.6</v>
      </c>
      <c r="D22" s="14">
        <v>0</v>
      </c>
      <c r="E22" s="13">
        <v>2.5</v>
      </c>
      <c r="F22" s="3"/>
      <c r="J22" s="2"/>
      <c r="K22" s="9">
        <f t="shared" si="0"/>
        <v>10.199999999999999</v>
      </c>
    </row>
    <row r="23" spans="1:11" x14ac:dyDescent="0.25">
      <c r="A23" s="16">
        <v>42360</v>
      </c>
      <c r="B23" s="9">
        <v>-1.1000000000000001</v>
      </c>
      <c r="C23" s="9">
        <v>14.7</v>
      </c>
      <c r="D23" s="14">
        <v>0</v>
      </c>
      <c r="E23" s="13">
        <v>3.3</v>
      </c>
      <c r="F23" s="3"/>
      <c r="J23" s="2"/>
      <c r="K23" s="9">
        <f t="shared" si="0"/>
        <v>15.799999999999999</v>
      </c>
    </row>
    <row r="24" spans="1:11" x14ac:dyDescent="0.25">
      <c r="A24" s="16">
        <v>42361</v>
      </c>
      <c r="B24" s="9">
        <v>-1.9</v>
      </c>
      <c r="C24" s="9">
        <v>13.2</v>
      </c>
      <c r="D24" s="14">
        <v>0</v>
      </c>
      <c r="E24" s="13">
        <v>3.5</v>
      </c>
      <c r="F24" s="3"/>
      <c r="J24" s="2"/>
      <c r="K24" s="9">
        <f t="shared" si="0"/>
        <v>15.1</v>
      </c>
    </row>
    <row r="25" spans="1:11" x14ac:dyDescent="0.25">
      <c r="A25" s="16">
        <v>42362</v>
      </c>
      <c r="B25" s="9">
        <v>-0.4</v>
      </c>
      <c r="C25" s="9">
        <v>9</v>
      </c>
      <c r="D25" s="14">
        <v>0</v>
      </c>
      <c r="E25" s="13">
        <v>4.3</v>
      </c>
      <c r="F25" s="3"/>
      <c r="J25" s="2"/>
      <c r="K25" s="9">
        <f t="shared" si="0"/>
        <v>9.4</v>
      </c>
    </row>
    <row r="26" spans="1:11" x14ac:dyDescent="0.25">
      <c r="A26" s="16">
        <v>42363</v>
      </c>
      <c r="B26" s="9">
        <v>-2.7</v>
      </c>
      <c r="C26" s="9">
        <v>12.6</v>
      </c>
      <c r="D26" s="14">
        <v>0</v>
      </c>
      <c r="E26" s="13">
        <v>1.7</v>
      </c>
      <c r="F26" s="3"/>
      <c r="G26" s="1"/>
      <c r="J26" s="2"/>
      <c r="K26" s="9">
        <f t="shared" si="0"/>
        <v>15.3</v>
      </c>
    </row>
    <row r="27" spans="1:11" x14ac:dyDescent="0.25">
      <c r="A27" s="16">
        <v>42364</v>
      </c>
      <c r="B27" s="9">
        <v>-3.5</v>
      </c>
      <c r="C27" s="9">
        <v>12.7</v>
      </c>
      <c r="D27" s="14">
        <v>0</v>
      </c>
      <c r="E27" s="13">
        <v>0.8</v>
      </c>
      <c r="F27" s="3"/>
      <c r="J27" s="2"/>
      <c r="K27" s="9">
        <f t="shared" si="0"/>
        <v>16.2</v>
      </c>
    </row>
    <row r="28" spans="1:11" x14ac:dyDescent="0.25">
      <c r="A28" s="16">
        <v>42365</v>
      </c>
      <c r="B28" s="9">
        <v>-4.0999999999999996</v>
      </c>
      <c r="C28" s="9">
        <v>12.8</v>
      </c>
      <c r="D28" s="14">
        <v>0</v>
      </c>
      <c r="E28" s="13">
        <v>0.6</v>
      </c>
      <c r="F28" s="3"/>
      <c r="J28" s="2"/>
      <c r="K28" s="9">
        <f t="shared" si="0"/>
        <v>16.899999999999999</v>
      </c>
    </row>
    <row r="29" spans="1:11" x14ac:dyDescent="0.25">
      <c r="A29" s="16">
        <v>42366</v>
      </c>
      <c r="B29" s="9">
        <v>-4.3</v>
      </c>
      <c r="C29" s="9">
        <v>12.9</v>
      </c>
      <c r="D29" s="14">
        <v>0</v>
      </c>
      <c r="E29" s="13">
        <v>0.3</v>
      </c>
      <c r="F29" s="3"/>
      <c r="K29" s="9">
        <f t="shared" si="0"/>
        <v>17.2</v>
      </c>
    </row>
    <row r="30" spans="1:11" x14ac:dyDescent="0.25">
      <c r="A30" s="16">
        <v>42367</v>
      </c>
      <c r="B30" s="9">
        <v>-4.9000000000000004</v>
      </c>
      <c r="C30" s="9">
        <v>13.1</v>
      </c>
      <c r="D30" s="14">
        <v>0</v>
      </c>
      <c r="E30" s="13">
        <v>0.2</v>
      </c>
      <c r="F30" s="3"/>
      <c r="K30" s="9">
        <f t="shared" si="0"/>
        <v>18</v>
      </c>
    </row>
    <row r="31" spans="1:11" x14ac:dyDescent="0.25">
      <c r="A31" s="16">
        <v>42368</v>
      </c>
      <c r="B31" s="9">
        <v>-4.7</v>
      </c>
      <c r="C31" s="9">
        <v>10.8</v>
      </c>
      <c r="D31" s="14">
        <v>0</v>
      </c>
      <c r="E31" s="13">
        <v>0.3</v>
      </c>
      <c r="F31" s="3"/>
      <c r="G31" s="52" t="s">
        <v>16</v>
      </c>
      <c r="H31" s="53"/>
      <c r="I31" s="53"/>
      <c r="J31" s="54"/>
      <c r="K31" s="9">
        <f t="shared" si="0"/>
        <v>15.5</v>
      </c>
    </row>
    <row r="32" spans="1:11" x14ac:dyDescent="0.25">
      <c r="A32" s="16">
        <v>42369</v>
      </c>
      <c r="B32" s="9">
        <v>-2.2000000000000002</v>
      </c>
      <c r="C32" s="9">
        <v>5.0999999999999996</v>
      </c>
      <c r="D32" s="14">
        <v>0</v>
      </c>
      <c r="E32" s="13">
        <v>1.8</v>
      </c>
      <c r="F32" s="3"/>
      <c r="G32" s="9">
        <f>MIN(B22:B32)</f>
        <v>-4.9000000000000004</v>
      </c>
      <c r="H32" s="9">
        <f>MAX(C22:C32)</f>
        <v>14.7</v>
      </c>
      <c r="I32" s="3">
        <f>SUM(D22:D32)</f>
        <v>0</v>
      </c>
      <c r="J32" s="10">
        <f>SUM(E22:E32)/11</f>
        <v>1.7545454545454549</v>
      </c>
      <c r="K32" s="9">
        <f t="shared" si="0"/>
        <v>7.3</v>
      </c>
    </row>
    <row r="33" spans="1:17" x14ac:dyDescent="0.25">
      <c r="A33" s="44"/>
      <c r="B33" s="44"/>
      <c r="C33" s="44"/>
      <c r="D33" s="44"/>
      <c r="E33" s="44"/>
      <c r="F33" s="44"/>
      <c r="G33" s="1"/>
      <c r="H33" s="1"/>
      <c r="J33" s="2"/>
    </row>
    <row r="34" spans="1:17" x14ac:dyDescent="0.25">
      <c r="A34" s="47" t="s">
        <v>37</v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7" x14ac:dyDescent="0.25">
      <c r="A35" s="45"/>
      <c r="B35" s="45" t="s">
        <v>18</v>
      </c>
      <c r="C35" s="45" t="s">
        <v>19</v>
      </c>
      <c r="D35" s="3"/>
      <c r="E35" s="45"/>
      <c r="F35" s="45" t="s">
        <v>24</v>
      </c>
      <c r="G35" s="45" t="s">
        <v>0</v>
      </c>
      <c r="H35" s="45" t="s">
        <v>1</v>
      </c>
      <c r="I35" s="45" t="s">
        <v>2</v>
      </c>
      <c r="J35" s="45" t="s">
        <v>21</v>
      </c>
      <c r="K35" s="8" t="s">
        <v>25</v>
      </c>
    </row>
    <row r="36" spans="1:17" x14ac:dyDescent="0.25">
      <c r="A36" s="3"/>
      <c r="B36" s="4">
        <f>SUM(B2:B32)/31</f>
        <v>-2.8677419354838714</v>
      </c>
      <c r="C36" s="4">
        <f>SUM(C2:C32)/31</f>
        <v>12.083870967741937</v>
      </c>
      <c r="D36" s="3"/>
      <c r="E36" s="4"/>
      <c r="F36" s="4">
        <f>SUM(F2:F32)</f>
        <v>0</v>
      </c>
      <c r="G36" s="4">
        <f>MIN(G6:G32)</f>
        <v>-5.2</v>
      </c>
      <c r="H36" s="4">
        <f>MAX(H6:H32)</f>
        <v>15</v>
      </c>
      <c r="I36" s="4">
        <f>SUM(I11:I32)</f>
        <v>0</v>
      </c>
      <c r="J36" s="4">
        <f>(SUM(E22:E32)+SUM(E12:E21)+SUM(E2:E11))/31</f>
        <v>1.7903225806451615</v>
      </c>
      <c r="K36" s="4">
        <f>I36+Novembre!K35</f>
        <v>937.39999999999986</v>
      </c>
    </row>
    <row r="37" spans="1:17" x14ac:dyDescent="0.25">
      <c r="P37" s="1"/>
      <c r="Q37" s="1"/>
    </row>
    <row r="38" spans="1:17" x14ac:dyDescent="0.25">
      <c r="P38" s="1"/>
      <c r="Q38" s="1"/>
    </row>
    <row r="39" spans="1:17" x14ac:dyDescent="0.25">
      <c r="P39" s="1"/>
      <c r="Q39" s="1"/>
    </row>
    <row r="40" spans="1:17" x14ac:dyDescent="0.25">
      <c r="P40" s="1"/>
      <c r="Q40" s="1"/>
    </row>
    <row r="41" spans="1:17" x14ac:dyDescent="0.25">
      <c r="P41" s="1"/>
      <c r="Q41" s="1"/>
    </row>
    <row r="42" spans="1:17" x14ac:dyDescent="0.25">
      <c r="P42" s="1"/>
      <c r="Q42" s="1"/>
    </row>
    <row r="43" spans="1:17" x14ac:dyDescent="0.25">
      <c r="P43" s="1"/>
      <c r="Q43" s="1"/>
    </row>
    <row r="44" spans="1:17" x14ac:dyDescent="0.25">
      <c r="P44" s="1"/>
      <c r="Q44" s="1"/>
    </row>
    <row r="45" spans="1:17" x14ac:dyDescent="0.25">
      <c r="P45" s="1"/>
      <c r="Q45" s="1"/>
    </row>
    <row r="46" spans="1:17" x14ac:dyDescent="0.25">
      <c r="P46" s="1"/>
      <c r="Q46" s="1"/>
    </row>
    <row r="47" spans="1:17" x14ac:dyDescent="0.25">
      <c r="P47" s="1"/>
      <c r="Q47" s="1"/>
    </row>
    <row r="48" spans="1:17" x14ac:dyDescent="0.25">
      <c r="P48" s="1"/>
      <c r="Q48" s="1"/>
    </row>
    <row r="49" spans="16:17" x14ac:dyDescent="0.25">
      <c r="P49" s="1"/>
      <c r="Q49" s="1"/>
    </row>
    <row r="50" spans="16:17" x14ac:dyDescent="0.25">
      <c r="P50" s="1"/>
      <c r="Q50" s="1"/>
    </row>
    <row r="51" spans="16:17" x14ac:dyDescent="0.25">
      <c r="P51" s="1"/>
      <c r="Q51" s="1"/>
    </row>
    <row r="52" spans="16:17" x14ac:dyDescent="0.25">
      <c r="P52" s="1"/>
      <c r="Q52" s="1"/>
    </row>
    <row r="53" spans="16:17" x14ac:dyDescent="0.25">
      <c r="P53" s="1"/>
      <c r="Q53" s="1"/>
    </row>
    <row r="54" spans="16:17" x14ac:dyDescent="0.25">
      <c r="P54" s="1"/>
      <c r="Q54" s="1"/>
    </row>
    <row r="55" spans="16:17" x14ac:dyDescent="0.25">
      <c r="P55" s="1"/>
      <c r="Q55" s="1"/>
    </row>
    <row r="56" spans="16:17" x14ac:dyDescent="0.25">
      <c r="P56" s="1"/>
      <c r="Q56" s="1"/>
    </row>
    <row r="57" spans="16:17" x14ac:dyDescent="0.25">
      <c r="P57" s="1"/>
      <c r="Q57" s="1"/>
    </row>
    <row r="58" spans="16:17" x14ac:dyDescent="0.25">
      <c r="P58" s="1"/>
      <c r="Q58" s="1"/>
    </row>
    <row r="59" spans="16:17" x14ac:dyDescent="0.25">
      <c r="P59" s="1"/>
      <c r="Q59" s="1"/>
    </row>
    <row r="60" spans="16:17" x14ac:dyDescent="0.25">
      <c r="P60" s="1"/>
      <c r="Q60" s="1"/>
    </row>
    <row r="61" spans="16:17" x14ac:dyDescent="0.25">
      <c r="P61" s="1"/>
      <c r="Q61" s="1"/>
    </row>
    <row r="62" spans="16:17" x14ac:dyDescent="0.25">
      <c r="P62" s="1"/>
      <c r="Q62" s="1"/>
    </row>
    <row r="63" spans="16:17" x14ac:dyDescent="0.25">
      <c r="P63" s="1"/>
      <c r="Q63" s="1"/>
    </row>
    <row r="64" spans="16:17" x14ac:dyDescent="0.25">
      <c r="P64" s="1"/>
      <c r="Q64" s="1"/>
    </row>
    <row r="65" spans="16:17" x14ac:dyDescent="0.25">
      <c r="P65" s="1"/>
      <c r="Q65" s="1"/>
    </row>
    <row r="66" spans="16:17" x14ac:dyDescent="0.25">
      <c r="P66" s="1"/>
      <c r="Q66" s="1"/>
    </row>
    <row r="67" spans="16:17" x14ac:dyDescent="0.25">
      <c r="P67" s="1"/>
      <c r="Q67" s="1"/>
    </row>
    <row r="68" spans="16:17" x14ac:dyDescent="0.25">
      <c r="Q68" s="1"/>
    </row>
  </sheetData>
  <mergeCells count="4">
    <mergeCell ref="G31:J31"/>
    <mergeCell ref="A34:J34"/>
    <mergeCell ref="G10:J10"/>
    <mergeCell ref="G20:J20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topLeftCell="A10" zoomScale="115" zoomScaleNormal="100" zoomScaleSheetLayoutView="115" workbookViewId="0">
      <selection activeCell="B32" sqref="B32"/>
    </sheetView>
  </sheetViews>
  <sheetFormatPr defaultRowHeight="15" x14ac:dyDescent="0.25"/>
  <cols>
    <col min="1" max="1" width="15" customWidth="1"/>
    <col min="2" max="2" width="11.28515625" customWidth="1"/>
    <col min="4" max="4" width="11.28515625" customWidth="1"/>
    <col min="5" max="8" width="12.140625" customWidth="1"/>
    <col min="9" max="9" width="11.7109375" customWidth="1"/>
    <col min="10" max="10" width="12.28515625" customWidth="1"/>
  </cols>
  <sheetData>
    <row r="1" spans="1:1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t="s">
        <v>10</v>
      </c>
      <c r="H1" t="s">
        <v>11</v>
      </c>
      <c r="I1" t="s">
        <v>2</v>
      </c>
      <c r="J1" t="s">
        <v>12</v>
      </c>
    </row>
    <row r="2" spans="1:11" x14ac:dyDescent="0.25">
      <c r="A2" s="12">
        <v>42005</v>
      </c>
      <c r="B2" s="9">
        <v>-5.8</v>
      </c>
      <c r="C2" s="9">
        <v>5.7</v>
      </c>
      <c r="D2" s="15">
        <v>0</v>
      </c>
      <c r="E2" s="10">
        <v>-2</v>
      </c>
      <c r="F2" s="10"/>
    </row>
    <row r="3" spans="1:11" x14ac:dyDescent="0.25">
      <c r="A3" s="12">
        <v>42006</v>
      </c>
      <c r="B3" s="9">
        <v>-4.3</v>
      </c>
      <c r="C3" s="9">
        <v>10.4</v>
      </c>
      <c r="D3" s="15">
        <v>0</v>
      </c>
      <c r="E3" s="10">
        <v>0.5</v>
      </c>
      <c r="F3" s="10"/>
    </row>
    <row r="4" spans="1:11" x14ac:dyDescent="0.25">
      <c r="A4" s="12">
        <v>42007</v>
      </c>
      <c r="B4" s="9">
        <v>-2.2999999999999998</v>
      </c>
      <c r="C4" s="9">
        <v>10.6</v>
      </c>
      <c r="D4" s="15">
        <v>0</v>
      </c>
      <c r="E4" s="10">
        <v>1.5</v>
      </c>
      <c r="F4" s="10"/>
    </row>
    <row r="5" spans="1:11" x14ac:dyDescent="0.25">
      <c r="A5" s="12">
        <v>42008</v>
      </c>
      <c r="B5" s="9">
        <v>-1.5</v>
      </c>
      <c r="C5" s="9">
        <v>15.2</v>
      </c>
      <c r="D5" s="15">
        <v>0</v>
      </c>
      <c r="E5" s="10">
        <v>6.8</v>
      </c>
      <c r="F5" s="10"/>
    </row>
    <row r="6" spans="1:11" x14ac:dyDescent="0.25">
      <c r="A6" s="12">
        <v>42009</v>
      </c>
      <c r="B6" s="9">
        <v>-2.9</v>
      </c>
      <c r="C6" s="9">
        <v>11.4</v>
      </c>
      <c r="D6" s="15">
        <v>0</v>
      </c>
      <c r="E6" s="10">
        <v>3.6</v>
      </c>
      <c r="F6" s="10"/>
    </row>
    <row r="7" spans="1:11" x14ac:dyDescent="0.25">
      <c r="A7" s="12">
        <v>42010</v>
      </c>
      <c r="B7" s="9">
        <v>-4.2</v>
      </c>
      <c r="C7" s="9">
        <v>10.1</v>
      </c>
      <c r="D7" s="15">
        <v>0</v>
      </c>
      <c r="E7" s="10">
        <v>0</v>
      </c>
      <c r="F7" s="10"/>
    </row>
    <row r="8" spans="1:11" x14ac:dyDescent="0.25">
      <c r="A8" s="12">
        <v>42011</v>
      </c>
      <c r="B8" s="9">
        <v>-4.5</v>
      </c>
      <c r="C8" s="9">
        <v>10.1</v>
      </c>
      <c r="D8" s="15">
        <v>0</v>
      </c>
      <c r="E8" s="15">
        <v>-0.3</v>
      </c>
      <c r="F8" s="10"/>
    </row>
    <row r="9" spans="1:11" x14ac:dyDescent="0.25">
      <c r="A9" s="12">
        <v>42012</v>
      </c>
      <c r="B9" s="9">
        <v>-4.2</v>
      </c>
      <c r="C9" s="9">
        <v>11.1</v>
      </c>
      <c r="D9" s="15">
        <v>0</v>
      </c>
      <c r="E9" s="10">
        <v>0.6</v>
      </c>
      <c r="F9" s="10"/>
      <c r="G9" s="46" t="s">
        <v>13</v>
      </c>
      <c r="H9" s="46"/>
      <c r="I9" s="46"/>
      <c r="J9" s="46"/>
      <c r="K9" s="46"/>
    </row>
    <row r="10" spans="1:11" x14ac:dyDescent="0.25">
      <c r="A10" s="12">
        <v>42013</v>
      </c>
      <c r="B10" s="9">
        <v>-2.9</v>
      </c>
      <c r="C10" s="9">
        <v>10.199999999999999</v>
      </c>
      <c r="D10" s="15">
        <v>0</v>
      </c>
      <c r="E10" s="10">
        <v>1.6</v>
      </c>
      <c r="F10" s="10"/>
    </row>
    <row r="11" spans="1:11" x14ac:dyDescent="0.25">
      <c r="A11" s="12">
        <v>42014</v>
      </c>
      <c r="B11" s="9">
        <v>0.4</v>
      </c>
      <c r="C11" s="9">
        <v>14.1</v>
      </c>
      <c r="D11" s="15">
        <v>0</v>
      </c>
      <c r="E11" s="10">
        <v>4.9000000000000004</v>
      </c>
      <c r="F11" s="10"/>
      <c r="G11" s="9">
        <f>MIN(B2:B11)</f>
        <v>-5.8</v>
      </c>
      <c r="H11" s="9">
        <f>MAX(C2:C11)</f>
        <v>15.2</v>
      </c>
      <c r="I11" s="3">
        <f>SUM(D2:D11)</f>
        <v>0</v>
      </c>
      <c r="J11" s="10">
        <f>SUM(E2:E11)/10</f>
        <v>1.72</v>
      </c>
    </row>
    <row r="12" spans="1:11" x14ac:dyDescent="0.25">
      <c r="A12" s="12">
        <v>42015</v>
      </c>
      <c r="B12" s="9">
        <v>-0.4</v>
      </c>
      <c r="C12" s="9">
        <v>15.9</v>
      </c>
      <c r="D12" s="15">
        <v>0</v>
      </c>
      <c r="E12" s="10">
        <v>5</v>
      </c>
      <c r="F12" s="10"/>
      <c r="J12" s="2"/>
    </row>
    <row r="13" spans="1:11" x14ac:dyDescent="0.25">
      <c r="A13" s="12">
        <v>42016</v>
      </c>
      <c r="B13" s="9">
        <v>-1.2</v>
      </c>
      <c r="C13" s="9">
        <v>14.1</v>
      </c>
      <c r="D13" s="15">
        <v>0</v>
      </c>
      <c r="E13" s="10">
        <v>4.9000000000000004</v>
      </c>
      <c r="F13" s="10"/>
      <c r="J13" s="2"/>
    </row>
    <row r="14" spans="1:11" x14ac:dyDescent="0.25">
      <c r="A14" s="12">
        <v>42017</v>
      </c>
      <c r="B14" s="9">
        <v>-3.5</v>
      </c>
      <c r="C14" s="9">
        <v>11.7</v>
      </c>
      <c r="D14" s="15">
        <v>0</v>
      </c>
      <c r="E14" s="10">
        <v>2.7</v>
      </c>
      <c r="F14" s="10"/>
      <c r="J14" s="2"/>
    </row>
    <row r="15" spans="1:11" x14ac:dyDescent="0.25">
      <c r="A15" s="12">
        <v>42018</v>
      </c>
      <c r="B15" s="9">
        <v>-0.2</v>
      </c>
      <c r="C15" s="9">
        <v>7.8</v>
      </c>
      <c r="D15" s="15">
        <v>0</v>
      </c>
      <c r="E15" s="10">
        <v>4.2</v>
      </c>
      <c r="F15" s="10"/>
      <c r="J15" s="2"/>
    </row>
    <row r="16" spans="1:11" x14ac:dyDescent="0.25">
      <c r="A16" s="12">
        <v>42019</v>
      </c>
      <c r="B16" s="9">
        <v>-2.4</v>
      </c>
      <c r="C16" s="9">
        <v>9.1999999999999993</v>
      </c>
      <c r="D16" s="15">
        <v>2.4</v>
      </c>
      <c r="E16" s="15">
        <v>2.9</v>
      </c>
      <c r="F16" s="15"/>
      <c r="J16" s="2"/>
    </row>
    <row r="17" spans="1:11" x14ac:dyDescent="0.25">
      <c r="A17" s="12">
        <v>42020</v>
      </c>
      <c r="B17" s="9">
        <v>3.5</v>
      </c>
      <c r="C17" s="9">
        <v>7</v>
      </c>
      <c r="D17" s="15">
        <v>26.7</v>
      </c>
      <c r="E17" s="15">
        <v>5.0999999999999996</v>
      </c>
      <c r="F17" s="15"/>
      <c r="J17" s="2"/>
    </row>
    <row r="18" spans="1:11" x14ac:dyDescent="0.25">
      <c r="A18" s="12">
        <v>42021</v>
      </c>
      <c r="B18" s="9">
        <v>5.2</v>
      </c>
      <c r="C18" s="9">
        <v>10.6</v>
      </c>
      <c r="D18" s="15">
        <v>22.2</v>
      </c>
      <c r="E18" s="15">
        <v>7.6</v>
      </c>
      <c r="F18" s="15"/>
    </row>
    <row r="19" spans="1:11" x14ac:dyDescent="0.25">
      <c r="A19" s="12">
        <v>42022</v>
      </c>
      <c r="B19" s="9">
        <v>0</v>
      </c>
      <c r="C19" s="9">
        <v>8.6</v>
      </c>
      <c r="D19" s="15">
        <v>0.3</v>
      </c>
      <c r="E19" s="15">
        <v>3.6</v>
      </c>
      <c r="F19" s="15"/>
    </row>
    <row r="20" spans="1:11" x14ac:dyDescent="0.25">
      <c r="A20" s="12">
        <v>42023</v>
      </c>
      <c r="B20" s="9">
        <v>-1.9</v>
      </c>
      <c r="C20" s="9">
        <v>8.9</v>
      </c>
      <c r="D20" s="15">
        <v>0</v>
      </c>
      <c r="E20" s="15">
        <v>1.7</v>
      </c>
      <c r="F20" s="15"/>
      <c r="G20" s="46" t="s">
        <v>14</v>
      </c>
      <c r="H20" s="46"/>
      <c r="I20" s="46"/>
      <c r="J20" s="46"/>
      <c r="K20" s="46"/>
    </row>
    <row r="21" spans="1:11" x14ac:dyDescent="0.25">
      <c r="A21" s="12">
        <v>42024</v>
      </c>
      <c r="B21" s="9">
        <v>-2</v>
      </c>
      <c r="C21" s="9">
        <v>9.9</v>
      </c>
      <c r="D21" s="3">
        <v>0</v>
      </c>
      <c r="E21" s="3">
        <v>2.1</v>
      </c>
      <c r="F21" s="3"/>
      <c r="G21" s="9">
        <f>MIN(B12:B21)</f>
        <v>-3.5</v>
      </c>
      <c r="H21" s="9">
        <f>MAX(C12:C21)</f>
        <v>15.9</v>
      </c>
      <c r="I21" s="3">
        <f>SUM(D12:D21)</f>
        <v>51.599999999999994</v>
      </c>
      <c r="J21" s="10">
        <f>SUM(E12:E21)/10</f>
        <v>3.9800000000000004</v>
      </c>
    </row>
    <row r="22" spans="1:11" x14ac:dyDescent="0.25">
      <c r="A22" s="12">
        <v>42025</v>
      </c>
      <c r="B22" s="9">
        <v>-2.7</v>
      </c>
      <c r="C22" s="9">
        <v>6.1</v>
      </c>
      <c r="D22" s="3">
        <v>0.3</v>
      </c>
      <c r="E22" s="3">
        <v>1.7</v>
      </c>
      <c r="F22" s="3"/>
    </row>
    <row r="23" spans="1:11" x14ac:dyDescent="0.25">
      <c r="A23" s="12">
        <v>42026</v>
      </c>
      <c r="B23" s="9">
        <v>1.3</v>
      </c>
      <c r="C23" s="40">
        <v>9.1</v>
      </c>
      <c r="D23" s="3">
        <v>2.7</v>
      </c>
      <c r="E23" s="3">
        <v>3.7</v>
      </c>
      <c r="F23" s="3"/>
      <c r="J23" s="2"/>
    </row>
    <row r="24" spans="1:11" x14ac:dyDescent="0.25">
      <c r="A24" s="12">
        <v>42027</v>
      </c>
      <c r="B24" s="9">
        <v>-0.9</v>
      </c>
      <c r="C24" s="9">
        <v>13.1</v>
      </c>
      <c r="D24" s="3">
        <v>0</v>
      </c>
      <c r="E24" s="3">
        <v>3.1</v>
      </c>
      <c r="F24" s="3"/>
      <c r="J24" s="2"/>
    </row>
    <row r="25" spans="1:11" x14ac:dyDescent="0.25">
      <c r="A25" s="12">
        <v>42028</v>
      </c>
      <c r="B25" s="9">
        <v>-2.9</v>
      </c>
      <c r="C25" s="9">
        <v>12.3</v>
      </c>
      <c r="D25" s="3">
        <v>0</v>
      </c>
      <c r="E25" s="3">
        <v>2.5</v>
      </c>
      <c r="F25" s="3"/>
      <c r="J25" s="2"/>
    </row>
    <row r="26" spans="1:11" x14ac:dyDescent="0.25">
      <c r="A26" s="12">
        <v>42029</v>
      </c>
      <c r="B26" s="9">
        <v>4.2</v>
      </c>
      <c r="C26" s="9">
        <v>11.2</v>
      </c>
      <c r="D26" s="3">
        <v>0</v>
      </c>
      <c r="E26" s="3">
        <v>8.1</v>
      </c>
      <c r="F26" s="3"/>
      <c r="J26" s="2"/>
    </row>
    <row r="27" spans="1:11" x14ac:dyDescent="0.25">
      <c r="A27" s="12">
        <v>42030</v>
      </c>
      <c r="B27" s="9">
        <v>-3</v>
      </c>
      <c r="C27" s="9">
        <v>8.8000000000000007</v>
      </c>
      <c r="D27" s="32">
        <v>0</v>
      </c>
      <c r="E27" s="3">
        <v>2.2999999999999998</v>
      </c>
      <c r="F27" s="3"/>
      <c r="J27" s="2"/>
    </row>
    <row r="28" spans="1:11" x14ac:dyDescent="0.25">
      <c r="A28" s="12">
        <v>42031</v>
      </c>
      <c r="B28" s="9">
        <v>-2.9</v>
      </c>
      <c r="C28" s="9">
        <v>8.3000000000000007</v>
      </c>
      <c r="D28" s="3">
        <v>0</v>
      </c>
      <c r="E28" s="3">
        <v>0.9</v>
      </c>
      <c r="F28" s="3"/>
      <c r="J28" s="2"/>
    </row>
    <row r="29" spans="1:11" x14ac:dyDescent="0.25">
      <c r="A29" s="12">
        <v>42032</v>
      </c>
      <c r="B29" s="9">
        <v>-4.5999999999999996</v>
      </c>
      <c r="C29" s="9">
        <v>10.6</v>
      </c>
      <c r="D29" s="3">
        <v>0</v>
      </c>
      <c r="E29" s="3">
        <v>0.5</v>
      </c>
      <c r="F29" s="3"/>
      <c r="G29" s="36" t="s">
        <v>15</v>
      </c>
      <c r="J29" s="2"/>
    </row>
    <row r="30" spans="1:11" x14ac:dyDescent="0.25">
      <c r="A30" s="12">
        <v>42033</v>
      </c>
      <c r="B30" s="9">
        <v>-3.6</v>
      </c>
      <c r="C30" s="9">
        <v>5.3</v>
      </c>
      <c r="D30" s="3">
        <v>0</v>
      </c>
      <c r="E30" s="3">
        <v>0.7</v>
      </c>
      <c r="F30" s="3"/>
    </row>
    <row r="31" spans="1:11" x14ac:dyDescent="0.25">
      <c r="A31" s="12">
        <v>42034</v>
      </c>
      <c r="B31" s="9">
        <v>-3.3</v>
      </c>
      <c r="C31" s="9">
        <v>8.1</v>
      </c>
      <c r="D31" s="3">
        <v>5.4</v>
      </c>
      <c r="E31" s="9">
        <v>2</v>
      </c>
      <c r="F31" s="43">
        <v>5</v>
      </c>
      <c r="G31" s="46" t="s">
        <v>16</v>
      </c>
      <c r="H31" s="46"/>
      <c r="I31" s="46"/>
      <c r="J31" s="46"/>
      <c r="K31" s="46"/>
    </row>
    <row r="32" spans="1:11" x14ac:dyDescent="0.25">
      <c r="A32" s="12">
        <v>42035</v>
      </c>
      <c r="B32" s="9">
        <v>-5.9</v>
      </c>
      <c r="C32" s="9">
        <v>7</v>
      </c>
      <c r="D32" s="3">
        <v>0</v>
      </c>
      <c r="E32" s="3">
        <v>-0.7</v>
      </c>
      <c r="F32" s="3"/>
      <c r="G32" s="9">
        <f>MIN(B22:B32)</f>
        <v>-5.9</v>
      </c>
      <c r="H32" s="9">
        <f>MAX(C22:C32)</f>
        <v>13.1</v>
      </c>
      <c r="I32" s="3">
        <f>SUM(D22:D32)</f>
        <v>8.4</v>
      </c>
      <c r="J32" s="10">
        <f>SUM(E22:E32)/11</f>
        <v>2.2545454545454544</v>
      </c>
    </row>
    <row r="33" spans="1:10" x14ac:dyDescent="0.25">
      <c r="A33" s="44"/>
      <c r="B33" s="44"/>
      <c r="C33" s="44"/>
      <c r="D33" s="44"/>
      <c r="E33" s="44"/>
      <c r="F33" s="44"/>
      <c r="G33" s="1"/>
      <c r="H33" s="1"/>
      <c r="J33" s="2"/>
    </row>
    <row r="34" spans="1:10" x14ac:dyDescent="0.25">
      <c r="A34" s="47" t="s">
        <v>17</v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0" x14ac:dyDescent="0.25">
      <c r="A35" s="45"/>
      <c r="B35" s="45" t="s">
        <v>18</v>
      </c>
      <c r="C35" s="45" t="s">
        <v>19</v>
      </c>
      <c r="D35" s="3"/>
      <c r="E35" s="45"/>
      <c r="F35" s="45" t="s">
        <v>20</v>
      </c>
      <c r="G35" s="45" t="s">
        <v>0</v>
      </c>
      <c r="H35" s="45" t="s">
        <v>1</v>
      </c>
      <c r="I35" s="45" t="s">
        <v>2</v>
      </c>
      <c r="J35" s="45" t="s">
        <v>21</v>
      </c>
    </row>
    <row r="36" spans="1:10" x14ac:dyDescent="0.25">
      <c r="A36" s="3"/>
      <c r="B36" s="4">
        <f>SUM(B2:B32)/31</f>
        <v>-1.9161290322580644</v>
      </c>
      <c r="C36" s="4">
        <f>SUM(C2:C32)/31</f>
        <v>10.080645161290324</v>
      </c>
      <c r="D36" s="4"/>
      <c r="E36" s="4"/>
      <c r="F36" s="4">
        <f>SUM(F2:F32)</f>
        <v>5</v>
      </c>
      <c r="G36" s="4">
        <f>MIN(G6:G32)</f>
        <v>-5.9</v>
      </c>
      <c r="H36" s="4">
        <f>MAX(H6:H32)</f>
        <v>15.9</v>
      </c>
      <c r="I36" s="4">
        <f>SUM(I11:I32)</f>
        <v>59.999999999999993</v>
      </c>
      <c r="J36" s="4">
        <f>(SUM(E22:E32)+SUM(E12:E21)+SUM(E2:E11))/31</f>
        <v>2.6387096774193552</v>
      </c>
    </row>
  </sheetData>
  <mergeCells count="4">
    <mergeCell ref="G9:K9"/>
    <mergeCell ref="G20:K20"/>
    <mergeCell ref="G31:K31"/>
    <mergeCell ref="A34:J34"/>
  </mergeCells>
  <phoneticPr fontId="0" type="noConversion"/>
  <pageMargins left="0.7" right="0.7" top="0.75" bottom="0.75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view="pageBreakPreview" topLeftCell="A13" zoomScale="130" zoomScaleNormal="100" zoomScaleSheetLayoutView="130" workbookViewId="0">
      <selection activeCell="F34" sqref="F34"/>
    </sheetView>
  </sheetViews>
  <sheetFormatPr defaultRowHeight="15" x14ac:dyDescent="0.25"/>
  <cols>
    <col min="1" max="1" width="14" customWidth="1"/>
    <col min="4" max="4" width="11.28515625" customWidth="1"/>
    <col min="5" max="8" width="12.140625" customWidth="1"/>
    <col min="9" max="9" width="11.7109375" customWidth="1"/>
    <col min="10" max="10" width="12.28515625" customWidth="1"/>
    <col min="11" max="11" width="13" customWidth="1"/>
  </cols>
  <sheetData>
    <row r="1" spans="1:12" x14ac:dyDescent="0.25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10</v>
      </c>
      <c r="H1" s="3" t="s">
        <v>11</v>
      </c>
      <c r="I1" s="3" t="s">
        <v>2</v>
      </c>
      <c r="J1" s="3" t="s">
        <v>12</v>
      </c>
    </row>
    <row r="2" spans="1:12" x14ac:dyDescent="0.25">
      <c r="A2" s="12">
        <v>42036</v>
      </c>
      <c r="B2" s="9">
        <v>-5.5</v>
      </c>
      <c r="C2" s="9">
        <v>8.4</v>
      </c>
      <c r="D2" s="3">
        <v>0</v>
      </c>
      <c r="E2" s="10">
        <v>-0.4</v>
      </c>
      <c r="F2" s="10"/>
      <c r="L2" s="1">
        <f>C2-B2</f>
        <v>13.9</v>
      </c>
    </row>
    <row r="3" spans="1:12" x14ac:dyDescent="0.25">
      <c r="A3" s="12">
        <v>42037</v>
      </c>
      <c r="B3" s="3">
        <v>-5.6</v>
      </c>
      <c r="C3" s="9">
        <v>10</v>
      </c>
      <c r="D3" s="10">
        <v>0</v>
      </c>
      <c r="E3" s="9">
        <v>-0.8</v>
      </c>
      <c r="F3" s="10"/>
      <c r="L3" s="1">
        <f t="shared" ref="L3:L29" si="0">C3-B3</f>
        <v>15.6</v>
      </c>
    </row>
    <row r="4" spans="1:12" x14ac:dyDescent="0.25">
      <c r="A4" s="12">
        <v>42038</v>
      </c>
      <c r="B4" s="9">
        <v>-5.6</v>
      </c>
      <c r="C4" s="9">
        <v>6.1</v>
      </c>
      <c r="D4" s="3">
        <v>0</v>
      </c>
      <c r="E4" s="10">
        <v>-0.5</v>
      </c>
      <c r="F4" s="10"/>
      <c r="L4" s="1">
        <f t="shared" si="0"/>
        <v>11.7</v>
      </c>
    </row>
    <row r="5" spans="1:12" x14ac:dyDescent="0.25">
      <c r="A5" s="12">
        <v>42039</v>
      </c>
      <c r="B5" s="9">
        <v>-2.6</v>
      </c>
      <c r="C5" s="9">
        <v>8.6999999999999993</v>
      </c>
      <c r="D5" s="3">
        <v>0</v>
      </c>
      <c r="E5" s="10">
        <v>2.2000000000000002</v>
      </c>
      <c r="F5" s="10"/>
      <c r="L5" s="1">
        <f t="shared" si="0"/>
        <v>11.299999999999999</v>
      </c>
    </row>
    <row r="6" spans="1:12" x14ac:dyDescent="0.25">
      <c r="A6" s="12">
        <v>42040</v>
      </c>
      <c r="B6" s="9">
        <v>0.1</v>
      </c>
      <c r="C6" s="9">
        <v>5.0999999999999996</v>
      </c>
      <c r="D6" s="3">
        <v>15.6</v>
      </c>
      <c r="E6" s="10">
        <v>1.7</v>
      </c>
      <c r="F6" s="10">
        <v>0.5</v>
      </c>
      <c r="L6" s="1">
        <f t="shared" si="0"/>
        <v>5</v>
      </c>
    </row>
    <row r="7" spans="1:12" x14ac:dyDescent="0.25">
      <c r="A7" s="12">
        <v>42041</v>
      </c>
      <c r="B7" s="9">
        <v>0.8</v>
      </c>
      <c r="C7" s="9">
        <v>2.9</v>
      </c>
      <c r="D7" s="3">
        <v>3</v>
      </c>
      <c r="E7" s="10">
        <v>2</v>
      </c>
      <c r="F7" s="10">
        <v>0.5</v>
      </c>
      <c r="L7" s="1">
        <f t="shared" si="0"/>
        <v>2.0999999999999996</v>
      </c>
    </row>
    <row r="8" spans="1:12" x14ac:dyDescent="0.25">
      <c r="A8" s="12">
        <v>42042</v>
      </c>
      <c r="B8" s="9">
        <v>-1</v>
      </c>
      <c r="C8" s="9">
        <v>4.3</v>
      </c>
      <c r="D8" s="3">
        <v>1.2</v>
      </c>
      <c r="E8" s="10">
        <v>2</v>
      </c>
      <c r="F8" s="10"/>
      <c r="L8" s="1">
        <f t="shared" si="0"/>
        <v>5.3</v>
      </c>
    </row>
    <row r="9" spans="1:12" x14ac:dyDescent="0.25">
      <c r="A9" s="12">
        <v>42043</v>
      </c>
      <c r="B9" s="9">
        <v>-2.8</v>
      </c>
      <c r="C9" s="9">
        <v>11.4</v>
      </c>
      <c r="D9" s="3">
        <v>1.2</v>
      </c>
      <c r="E9" s="10">
        <v>3.8</v>
      </c>
      <c r="F9" s="10"/>
      <c r="L9" s="1">
        <f t="shared" si="0"/>
        <v>14.2</v>
      </c>
    </row>
    <row r="10" spans="1:12" x14ac:dyDescent="0.25">
      <c r="A10" s="12">
        <v>42044</v>
      </c>
      <c r="B10" s="9">
        <v>-3.7</v>
      </c>
      <c r="C10" s="9">
        <v>8.9</v>
      </c>
      <c r="D10" s="3">
        <v>0</v>
      </c>
      <c r="E10" s="10">
        <v>1.7</v>
      </c>
      <c r="F10" s="10"/>
      <c r="G10" s="47" t="s">
        <v>13</v>
      </c>
      <c r="H10" s="47"/>
      <c r="I10" s="47"/>
      <c r="J10" s="47"/>
      <c r="K10" s="47"/>
      <c r="L10" s="1">
        <f t="shared" si="0"/>
        <v>12.600000000000001</v>
      </c>
    </row>
    <row r="11" spans="1:12" x14ac:dyDescent="0.25">
      <c r="A11" s="12">
        <v>42045</v>
      </c>
      <c r="B11" s="9">
        <v>-1.8</v>
      </c>
      <c r="C11" s="9">
        <v>14.6</v>
      </c>
      <c r="D11" s="3">
        <v>0</v>
      </c>
      <c r="E11" s="10">
        <v>4.0999999999999996</v>
      </c>
      <c r="F11" s="10"/>
      <c r="G11" s="10">
        <f>MIN(B2:B11)</f>
        <v>-5.6</v>
      </c>
      <c r="H11" s="10">
        <f>MAX(C2:C11)</f>
        <v>14.6</v>
      </c>
      <c r="I11" s="15">
        <f>SUM(D2:D11)</f>
        <v>21</v>
      </c>
      <c r="J11" s="10">
        <f>SUM(E2:E11)/10</f>
        <v>1.5799999999999998</v>
      </c>
      <c r="K11" s="37"/>
      <c r="L11" s="1">
        <f t="shared" si="0"/>
        <v>16.399999999999999</v>
      </c>
    </row>
    <row r="12" spans="1:12" x14ac:dyDescent="0.25">
      <c r="A12" s="12">
        <v>42046</v>
      </c>
      <c r="B12" s="9">
        <v>-2.4</v>
      </c>
      <c r="C12" s="9">
        <v>13.7</v>
      </c>
      <c r="D12" s="3">
        <v>0</v>
      </c>
      <c r="E12" s="10">
        <v>3.1</v>
      </c>
      <c r="F12" s="10"/>
      <c r="G12" s="37"/>
      <c r="H12" s="37"/>
      <c r="I12" s="37"/>
      <c r="J12" s="5"/>
      <c r="K12" s="37"/>
      <c r="L12" s="1">
        <f t="shared" si="0"/>
        <v>16.099999999999998</v>
      </c>
    </row>
    <row r="13" spans="1:12" x14ac:dyDescent="0.25">
      <c r="A13" s="12">
        <v>42047</v>
      </c>
      <c r="B13" s="9">
        <v>-2.7</v>
      </c>
      <c r="C13" s="9">
        <v>10.5</v>
      </c>
      <c r="D13" s="3">
        <v>0</v>
      </c>
      <c r="E13" s="10">
        <v>2.1</v>
      </c>
      <c r="F13" s="10"/>
      <c r="G13" s="37"/>
      <c r="H13" s="37"/>
      <c r="I13" s="37"/>
      <c r="J13" s="5"/>
      <c r="K13" s="37"/>
      <c r="L13" s="1">
        <f t="shared" si="0"/>
        <v>13.2</v>
      </c>
    </row>
    <row r="14" spans="1:12" x14ac:dyDescent="0.25">
      <c r="A14" s="12">
        <v>42048</v>
      </c>
      <c r="B14" s="9">
        <v>-1.1000000000000001</v>
      </c>
      <c r="C14" s="9">
        <v>8.4</v>
      </c>
      <c r="D14" s="3">
        <v>0</v>
      </c>
      <c r="E14" s="10">
        <v>4</v>
      </c>
      <c r="F14" s="10"/>
      <c r="G14" s="37"/>
      <c r="H14" s="37"/>
      <c r="I14" s="37"/>
      <c r="J14" s="5"/>
      <c r="K14" s="37"/>
      <c r="L14" s="1">
        <f t="shared" si="0"/>
        <v>9.5</v>
      </c>
    </row>
    <row r="15" spans="1:12" x14ac:dyDescent="0.25">
      <c r="A15" s="12">
        <v>42049</v>
      </c>
      <c r="B15" s="9">
        <v>2.4</v>
      </c>
      <c r="C15" s="9">
        <v>4.8</v>
      </c>
      <c r="D15" s="3">
        <v>9.6</v>
      </c>
      <c r="E15" s="10">
        <v>3.6</v>
      </c>
      <c r="F15" s="10"/>
      <c r="G15" s="37"/>
      <c r="H15" s="37"/>
      <c r="I15" s="37"/>
      <c r="J15" s="5"/>
      <c r="K15" s="37"/>
      <c r="L15" s="1">
        <f t="shared" si="0"/>
        <v>2.4</v>
      </c>
    </row>
    <row r="16" spans="1:12" x14ac:dyDescent="0.25">
      <c r="A16" s="12">
        <v>42050</v>
      </c>
      <c r="B16" s="9">
        <v>2.5</v>
      </c>
      <c r="C16" s="9">
        <v>7.4</v>
      </c>
      <c r="D16" s="9">
        <v>3.6</v>
      </c>
      <c r="E16" s="15">
        <v>4.4000000000000004</v>
      </c>
      <c r="F16" s="10"/>
      <c r="G16" s="37"/>
      <c r="H16" s="37"/>
      <c r="I16" s="37"/>
      <c r="J16" s="5"/>
      <c r="K16" s="37"/>
      <c r="L16" s="1">
        <f t="shared" si="0"/>
        <v>4.9000000000000004</v>
      </c>
    </row>
    <row r="17" spans="1:19" x14ac:dyDescent="0.25">
      <c r="A17" s="12">
        <v>42051</v>
      </c>
      <c r="B17" s="9">
        <v>-0.2</v>
      </c>
      <c r="C17" s="9">
        <v>11.8</v>
      </c>
      <c r="D17" s="9">
        <v>0.3</v>
      </c>
      <c r="E17" s="15">
        <v>4.0999999999999996</v>
      </c>
      <c r="F17" s="10"/>
      <c r="G17" s="37"/>
      <c r="H17" s="37"/>
      <c r="I17" s="37"/>
      <c r="J17" s="37"/>
      <c r="K17" s="37"/>
      <c r="L17" s="1">
        <f t="shared" si="0"/>
        <v>12</v>
      </c>
    </row>
    <row r="18" spans="1:19" x14ac:dyDescent="0.25">
      <c r="A18" s="12">
        <v>42052</v>
      </c>
      <c r="B18" s="9">
        <v>-1.1000000000000001</v>
      </c>
      <c r="C18" s="9">
        <v>13.2</v>
      </c>
      <c r="D18" s="9">
        <v>0</v>
      </c>
      <c r="E18" s="15">
        <v>4.0999999999999996</v>
      </c>
      <c r="F18" s="10"/>
      <c r="G18" s="37"/>
      <c r="H18" s="37"/>
      <c r="I18" s="37"/>
      <c r="J18" s="37"/>
      <c r="K18" s="37"/>
      <c r="L18" s="1">
        <f t="shared" si="0"/>
        <v>14.299999999999999</v>
      </c>
    </row>
    <row r="19" spans="1:19" x14ac:dyDescent="0.25">
      <c r="A19" s="12">
        <v>42053</v>
      </c>
      <c r="B19" s="9">
        <v>-2</v>
      </c>
      <c r="C19" s="9">
        <v>10.6</v>
      </c>
      <c r="D19" s="9">
        <v>0</v>
      </c>
      <c r="E19" s="15">
        <v>2.7</v>
      </c>
      <c r="F19" s="10"/>
      <c r="G19" s="37"/>
      <c r="H19" s="37"/>
      <c r="I19" s="37"/>
      <c r="J19" s="37"/>
      <c r="K19" s="37"/>
      <c r="L19" s="1">
        <f t="shared" si="0"/>
        <v>12.6</v>
      </c>
    </row>
    <row r="20" spans="1:19" x14ac:dyDescent="0.25">
      <c r="A20" s="12">
        <v>42054</v>
      </c>
      <c r="B20" s="9">
        <v>-3.6</v>
      </c>
      <c r="C20" s="9">
        <v>11.7</v>
      </c>
      <c r="D20" s="9">
        <v>0</v>
      </c>
      <c r="E20" s="15">
        <v>2.2000000000000002</v>
      </c>
      <c r="F20" s="10"/>
      <c r="G20" s="48" t="s">
        <v>14</v>
      </c>
      <c r="H20" s="48"/>
      <c r="I20" s="48"/>
      <c r="J20" s="48"/>
      <c r="K20" s="48"/>
      <c r="L20" s="1">
        <f t="shared" si="0"/>
        <v>15.299999999999999</v>
      </c>
    </row>
    <row r="21" spans="1:19" x14ac:dyDescent="0.25">
      <c r="A21" s="12">
        <v>42055</v>
      </c>
      <c r="B21" s="9">
        <v>-3.8</v>
      </c>
      <c r="C21" s="9">
        <v>10.9</v>
      </c>
      <c r="D21" s="9">
        <v>0</v>
      </c>
      <c r="E21" s="15">
        <v>3</v>
      </c>
      <c r="F21" s="10"/>
      <c r="G21" s="10">
        <f>MIN(B12:B21)</f>
        <v>-3.8</v>
      </c>
      <c r="H21" s="10">
        <f>MAX(C12:C21)</f>
        <v>13.7</v>
      </c>
      <c r="I21" s="15">
        <f>SUM(D12:D21)</f>
        <v>13.5</v>
      </c>
      <c r="J21" s="10">
        <f>SUM(E12:E21)/10</f>
        <v>3.3299999999999996</v>
      </c>
      <c r="K21" s="37"/>
      <c r="L21" s="1">
        <f t="shared" si="0"/>
        <v>14.7</v>
      </c>
    </row>
    <row r="22" spans="1:19" x14ac:dyDescent="0.25">
      <c r="A22" s="12">
        <v>42056</v>
      </c>
      <c r="B22" s="9">
        <v>2.8</v>
      </c>
      <c r="C22" s="9">
        <v>6</v>
      </c>
      <c r="D22" s="9">
        <v>6.6</v>
      </c>
      <c r="E22" s="15">
        <v>3.9</v>
      </c>
      <c r="F22" s="10"/>
      <c r="G22" s="37"/>
      <c r="H22" s="37"/>
      <c r="I22" s="37"/>
      <c r="J22" s="5"/>
      <c r="K22" s="37"/>
      <c r="L22" s="1">
        <f t="shared" si="0"/>
        <v>3.2</v>
      </c>
    </row>
    <row r="23" spans="1:19" x14ac:dyDescent="0.25">
      <c r="A23" s="12">
        <v>42057</v>
      </c>
      <c r="B23" s="9">
        <v>0.8</v>
      </c>
      <c r="C23" s="9">
        <v>10.9</v>
      </c>
      <c r="D23" s="9">
        <v>3.3</v>
      </c>
      <c r="E23" s="15">
        <v>5.4</v>
      </c>
      <c r="F23" s="10"/>
      <c r="G23" s="37"/>
      <c r="H23" s="37"/>
      <c r="I23" s="37"/>
      <c r="J23" s="5"/>
      <c r="K23" s="37"/>
      <c r="L23" s="1">
        <f t="shared" si="0"/>
        <v>10.1</v>
      </c>
    </row>
    <row r="24" spans="1:19" x14ac:dyDescent="0.25">
      <c r="A24" s="12">
        <v>42058</v>
      </c>
      <c r="B24" s="9">
        <v>-1.3</v>
      </c>
      <c r="C24" s="9">
        <v>12.4</v>
      </c>
      <c r="D24" s="9">
        <v>0</v>
      </c>
      <c r="E24" s="15">
        <v>4.5</v>
      </c>
      <c r="F24" s="10"/>
      <c r="G24" s="37"/>
      <c r="H24" s="37"/>
      <c r="I24" s="37"/>
      <c r="J24" s="5"/>
      <c r="K24" s="37"/>
      <c r="L24" s="1">
        <f t="shared" si="0"/>
        <v>13.700000000000001</v>
      </c>
    </row>
    <row r="25" spans="1:19" x14ac:dyDescent="0.25">
      <c r="A25" s="12">
        <v>42059</v>
      </c>
      <c r="B25" s="9">
        <v>2.2999999999999998</v>
      </c>
      <c r="C25" s="9">
        <v>10.9</v>
      </c>
      <c r="D25" s="9">
        <v>0</v>
      </c>
      <c r="E25" s="15">
        <v>7</v>
      </c>
      <c r="F25" s="10"/>
      <c r="G25" s="37" t="s">
        <v>22</v>
      </c>
      <c r="H25" s="37"/>
      <c r="I25" s="37"/>
      <c r="J25" s="5"/>
      <c r="K25" s="37"/>
      <c r="L25" s="1">
        <f t="shared" si="0"/>
        <v>8.6000000000000014</v>
      </c>
    </row>
    <row r="26" spans="1:19" x14ac:dyDescent="0.25">
      <c r="A26" s="12">
        <v>42060</v>
      </c>
      <c r="B26" s="9">
        <v>2.6</v>
      </c>
      <c r="C26" s="9">
        <v>12.7</v>
      </c>
      <c r="D26" s="9">
        <v>0</v>
      </c>
      <c r="E26" s="15">
        <v>9.5</v>
      </c>
      <c r="F26" s="10"/>
      <c r="G26" s="37"/>
      <c r="H26" s="37"/>
      <c r="I26" s="37"/>
      <c r="J26" s="5"/>
      <c r="K26" s="37"/>
      <c r="L26" s="1">
        <f t="shared" si="0"/>
        <v>10.1</v>
      </c>
    </row>
    <row r="27" spans="1:19" x14ac:dyDescent="0.25">
      <c r="A27" s="12">
        <v>42061</v>
      </c>
      <c r="B27" s="9">
        <v>0.3</v>
      </c>
      <c r="C27" s="9">
        <v>11.7</v>
      </c>
      <c r="D27" s="9">
        <v>0</v>
      </c>
      <c r="E27" s="15">
        <v>5.5</v>
      </c>
      <c r="F27" s="10"/>
      <c r="G27" s="37"/>
      <c r="H27" s="37"/>
      <c r="I27" s="37"/>
      <c r="J27" s="37"/>
      <c r="K27" s="37"/>
      <c r="L27" s="1">
        <f t="shared" si="0"/>
        <v>11.399999999999999</v>
      </c>
    </row>
    <row r="28" spans="1:19" x14ac:dyDescent="0.25">
      <c r="A28" s="12">
        <v>42062</v>
      </c>
      <c r="B28" s="9">
        <v>3.3</v>
      </c>
      <c r="C28" s="9">
        <v>12.3</v>
      </c>
      <c r="D28" s="9">
        <v>0</v>
      </c>
      <c r="E28" s="15">
        <v>6.6</v>
      </c>
      <c r="F28" s="10"/>
      <c r="G28" s="48"/>
      <c r="H28" s="48"/>
      <c r="I28" s="48"/>
      <c r="J28" s="48"/>
      <c r="K28" s="48"/>
      <c r="L28" s="1">
        <f t="shared" si="0"/>
        <v>9</v>
      </c>
      <c r="O28" s="48"/>
      <c r="P28" s="48"/>
      <c r="Q28" s="48"/>
      <c r="R28" s="48"/>
      <c r="S28" s="48"/>
    </row>
    <row r="29" spans="1:19" x14ac:dyDescent="0.25">
      <c r="A29" s="12">
        <v>42063</v>
      </c>
      <c r="B29" s="9">
        <v>-0.9</v>
      </c>
      <c r="C29" s="9">
        <v>12.4</v>
      </c>
      <c r="D29" s="9">
        <v>0</v>
      </c>
      <c r="E29" s="15">
        <v>6.1</v>
      </c>
      <c r="F29" s="10"/>
      <c r="G29" s="48" t="s">
        <v>16</v>
      </c>
      <c r="H29" s="48"/>
      <c r="I29" s="48"/>
      <c r="J29" s="48"/>
      <c r="K29" s="48"/>
      <c r="L29" s="1">
        <f t="shared" si="0"/>
        <v>13.3</v>
      </c>
      <c r="O29" s="10"/>
      <c r="P29" s="10"/>
      <c r="Q29" s="15"/>
      <c r="R29" s="10"/>
      <c r="S29" s="37"/>
    </row>
    <row r="30" spans="1:19" x14ac:dyDescent="0.25">
      <c r="A30" s="12"/>
      <c r="B30" s="9"/>
      <c r="C30" s="9"/>
      <c r="D30" s="9"/>
      <c r="E30" s="15"/>
      <c r="F30" s="10"/>
      <c r="G30" s="10">
        <f>MIN(B22:B30)</f>
        <v>-1.3</v>
      </c>
      <c r="H30" s="10">
        <f>MAX(C22:C30)</f>
        <v>12.7</v>
      </c>
      <c r="I30" s="10">
        <f>SUM(D22:D29)</f>
        <v>9.8999999999999986</v>
      </c>
      <c r="J30" s="10">
        <f>SUM(E22:E30)/8</f>
        <v>6.0625</v>
      </c>
      <c r="K30" s="37"/>
      <c r="L30" s="1"/>
    </row>
    <row r="31" spans="1:19" x14ac:dyDescent="0.25">
      <c r="A31" s="44"/>
      <c r="B31" s="44"/>
      <c r="C31" s="44"/>
      <c r="D31" s="44"/>
      <c r="E31" s="44"/>
      <c r="F31" s="44"/>
      <c r="G31" s="1"/>
      <c r="H31" s="1"/>
      <c r="J31" s="2"/>
    </row>
    <row r="32" spans="1:19" x14ac:dyDescent="0.25">
      <c r="A32" s="47" t="s">
        <v>23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2" x14ac:dyDescent="0.25">
      <c r="A33" s="45"/>
      <c r="B33" s="6" t="s">
        <v>18</v>
      </c>
      <c r="C33" s="7" t="s">
        <v>19</v>
      </c>
      <c r="D33" s="3"/>
      <c r="E33" s="45"/>
      <c r="F33" s="45" t="s">
        <v>24</v>
      </c>
      <c r="G33" s="45" t="s">
        <v>0</v>
      </c>
      <c r="H33" s="45" t="s">
        <v>1</v>
      </c>
      <c r="I33" s="45" t="s">
        <v>2</v>
      </c>
      <c r="J33" s="45" t="s">
        <v>21</v>
      </c>
      <c r="K33" s="8" t="s">
        <v>25</v>
      </c>
    </row>
    <row r="34" spans="1:12" x14ac:dyDescent="0.25">
      <c r="A34" s="3"/>
      <c r="B34" s="4">
        <f>SUM(B2:B29)/28</f>
        <v>-1.0642857142857143</v>
      </c>
      <c r="C34" s="4">
        <f>SUM(C2:C29)/28</f>
        <v>9.7392857142857121</v>
      </c>
      <c r="D34" s="4"/>
      <c r="E34" s="4"/>
      <c r="F34" s="4">
        <f>SUM(F2:F29)</f>
        <v>1</v>
      </c>
      <c r="G34" s="4">
        <f>MIN(G6:G30)</f>
        <v>-5.6</v>
      </c>
      <c r="H34" s="4">
        <f>MAX(H6:H30)</f>
        <v>14.6</v>
      </c>
      <c r="I34" s="4">
        <f>SUM(I11:I30)</f>
        <v>44.4</v>
      </c>
      <c r="J34" s="4">
        <f>(SUM(E22:E30)+SUM(E12:E21)+SUM(E2:E11))/28</f>
        <v>3.4857142857142853</v>
      </c>
      <c r="K34" s="4">
        <f>Gennaio!I36+I34</f>
        <v>104.39999999999999</v>
      </c>
    </row>
    <row r="36" spans="1:12" x14ac:dyDescent="0.25">
      <c r="H36" s="3"/>
      <c r="I36" s="3"/>
      <c r="J36" s="3"/>
      <c r="K36" s="3"/>
    </row>
    <row r="39" spans="1:12" x14ac:dyDescent="0.25">
      <c r="C39" s="38"/>
      <c r="D39" s="38"/>
      <c r="F39" s="38"/>
      <c r="G39" s="38"/>
      <c r="H39" s="38"/>
      <c r="I39" s="38"/>
      <c r="J39" s="38"/>
      <c r="K39" s="38"/>
      <c r="L39" s="38"/>
    </row>
    <row r="40" spans="1:12" x14ac:dyDescent="0.25">
      <c r="D40" s="38"/>
      <c r="F40" s="38"/>
      <c r="G40" s="38"/>
      <c r="H40" s="38"/>
      <c r="I40" s="38"/>
      <c r="J40" s="38"/>
      <c r="K40" s="38"/>
      <c r="L40" s="38"/>
    </row>
    <row r="41" spans="1:12" x14ac:dyDescent="0.25">
      <c r="C41" s="38"/>
      <c r="D41" s="38"/>
      <c r="F41" s="38"/>
      <c r="G41" s="38"/>
      <c r="H41" s="38"/>
      <c r="I41" s="38"/>
      <c r="J41" s="38"/>
      <c r="K41" s="39"/>
      <c r="L41" s="38"/>
    </row>
    <row r="42" spans="1:12" x14ac:dyDescent="0.25">
      <c r="C42" s="38"/>
      <c r="D42" s="38"/>
      <c r="F42" s="38"/>
      <c r="G42" s="38"/>
      <c r="H42" s="38"/>
      <c r="I42" s="38"/>
      <c r="J42" s="38"/>
      <c r="K42" s="38"/>
      <c r="L42" s="38"/>
    </row>
    <row r="43" spans="1:12" x14ac:dyDescent="0.25">
      <c r="D43" s="38"/>
      <c r="F43" s="38"/>
      <c r="G43" s="38"/>
      <c r="H43" s="38"/>
      <c r="I43" s="38"/>
      <c r="J43" s="38"/>
      <c r="K43" s="39"/>
      <c r="L43" s="38"/>
    </row>
    <row r="44" spans="1:12" x14ac:dyDescent="0.25">
      <c r="D44" s="38"/>
      <c r="F44" s="38"/>
      <c r="G44" s="39"/>
      <c r="H44" s="38"/>
      <c r="I44" s="38"/>
      <c r="J44" s="38"/>
      <c r="K44" s="38"/>
      <c r="L44" s="38"/>
    </row>
    <row r="45" spans="1:12" x14ac:dyDescent="0.25">
      <c r="C45" s="38"/>
      <c r="D45" s="38"/>
      <c r="F45" s="38"/>
      <c r="G45" s="38"/>
      <c r="H45" s="38"/>
      <c r="I45" s="38"/>
      <c r="J45" s="38"/>
      <c r="K45" s="39"/>
      <c r="L45" s="38"/>
    </row>
    <row r="46" spans="1:12" x14ac:dyDescent="0.25">
      <c r="C46" s="38"/>
      <c r="D46" s="38"/>
      <c r="F46" s="38"/>
      <c r="G46" s="38"/>
      <c r="H46" s="38"/>
      <c r="I46" s="38"/>
      <c r="J46" s="38"/>
      <c r="K46" s="38"/>
      <c r="L46" s="38"/>
    </row>
    <row r="47" spans="1:12" x14ac:dyDescent="0.25">
      <c r="C47" s="38"/>
      <c r="D47" s="38"/>
      <c r="F47" s="38"/>
      <c r="G47" s="38"/>
      <c r="H47" s="38"/>
      <c r="I47" s="38"/>
      <c r="J47" s="38"/>
      <c r="K47" s="39"/>
      <c r="L47" s="38"/>
    </row>
    <row r="48" spans="1:12" x14ac:dyDescent="0.25">
      <c r="C48" s="38"/>
      <c r="D48" s="38"/>
      <c r="F48" s="38"/>
      <c r="G48" s="38"/>
      <c r="H48" s="38"/>
      <c r="I48" s="38"/>
      <c r="J48" s="38"/>
      <c r="K48" s="39"/>
      <c r="L48" s="38"/>
    </row>
    <row r="49" spans="2:12" x14ac:dyDescent="0.25">
      <c r="D49" s="38"/>
      <c r="F49" s="38"/>
      <c r="G49" s="38"/>
      <c r="H49" s="38"/>
      <c r="I49" s="38"/>
      <c r="J49" s="38"/>
      <c r="K49" s="39"/>
      <c r="L49" s="38"/>
    </row>
    <row r="50" spans="2:12" x14ac:dyDescent="0.25">
      <c r="D50" s="38"/>
      <c r="F50" s="38"/>
      <c r="G50" s="38"/>
      <c r="H50" s="38"/>
      <c r="I50" s="38"/>
      <c r="J50" s="38"/>
      <c r="K50" s="38"/>
      <c r="L50" s="38"/>
    </row>
    <row r="51" spans="2:12" x14ac:dyDescent="0.25">
      <c r="C51" s="38"/>
      <c r="D51" s="38"/>
      <c r="F51" s="38"/>
      <c r="G51" s="38"/>
      <c r="H51" s="38"/>
      <c r="I51" s="38"/>
      <c r="J51" s="38"/>
      <c r="K51" s="38"/>
      <c r="L51" s="38"/>
    </row>
    <row r="52" spans="2:12" x14ac:dyDescent="0.25">
      <c r="C52" s="38"/>
      <c r="D52" s="38"/>
      <c r="F52" s="38"/>
      <c r="G52" s="38"/>
      <c r="H52" s="38"/>
      <c r="I52" s="38"/>
      <c r="J52" s="38"/>
      <c r="K52" s="39"/>
      <c r="L52" s="38"/>
    </row>
    <row r="53" spans="2:12" x14ac:dyDescent="0.25">
      <c r="B53" s="38"/>
      <c r="C53" s="38"/>
      <c r="D53" s="38"/>
      <c r="F53" s="38"/>
      <c r="G53" s="38"/>
      <c r="H53" s="38"/>
      <c r="I53" s="38"/>
      <c r="J53" s="38"/>
      <c r="K53" s="39"/>
      <c r="L53" s="38"/>
    </row>
    <row r="54" spans="2:12" x14ac:dyDescent="0.25">
      <c r="B54" s="38"/>
      <c r="C54" s="38"/>
      <c r="D54" s="38"/>
      <c r="F54" s="38"/>
      <c r="G54" s="38"/>
      <c r="H54" s="38"/>
      <c r="I54" s="38"/>
      <c r="J54" s="38"/>
      <c r="K54" s="39"/>
      <c r="L54" s="38"/>
    </row>
    <row r="55" spans="2:12" x14ac:dyDescent="0.25">
      <c r="B55" s="38"/>
      <c r="C55" s="38"/>
      <c r="D55" s="38"/>
      <c r="F55" s="38"/>
      <c r="G55" s="38"/>
      <c r="H55" s="38"/>
      <c r="I55" s="38"/>
      <c r="J55" s="38"/>
      <c r="K55" s="39"/>
      <c r="L55" s="38"/>
    </row>
    <row r="56" spans="2:12" x14ac:dyDescent="0.25">
      <c r="B56" s="38"/>
      <c r="C56" s="38"/>
      <c r="D56" s="38"/>
      <c r="F56" s="38"/>
      <c r="G56" s="38"/>
      <c r="H56" s="38"/>
      <c r="I56" s="38"/>
      <c r="J56" s="38"/>
      <c r="K56" s="39"/>
      <c r="L56" s="38"/>
    </row>
    <row r="57" spans="2:1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2:12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9"/>
      <c r="L58" s="38"/>
    </row>
    <row r="59" spans="2:12" x14ac:dyDescent="0.25">
      <c r="B59" s="38"/>
      <c r="C59" s="38"/>
      <c r="D59" s="38"/>
      <c r="F59" s="38"/>
      <c r="G59" s="38"/>
      <c r="H59" s="38"/>
      <c r="I59" s="38"/>
      <c r="J59" s="38"/>
      <c r="K59" s="39"/>
      <c r="L59" s="38"/>
    </row>
    <row r="60" spans="2:12" x14ac:dyDescent="0.25">
      <c r="B60" s="38"/>
      <c r="C60" s="38"/>
      <c r="D60" s="38"/>
      <c r="F60" s="38"/>
      <c r="G60" s="38"/>
      <c r="H60" s="38"/>
      <c r="I60" s="38"/>
      <c r="J60" s="38"/>
      <c r="K60" s="39"/>
      <c r="L60" s="38"/>
    </row>
    <row r="61" spans="2:12" x14ac:dyDescent="0.25">
      <c r="B61" s="38"/>
      <c r="C61" s="38"/>
      <c r="D61" s="38"/>
      <c r="F61" s="38"/>
      <c r="G61" s="38"/>
      <c r="H61" s="38"/>
      <c r="I61" s="38"/>
      <c r="J61" s="38"/>
      <c r="K61" s="38"/>
      <c r="L61" s="38"/>
    </row>
    <row r="62" spans="2:12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9"/>
      <c r="L62" s="38"/>
    </row>
    <row r="63" spans="2:12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9"/>
      <c r="L63" s="38"/>
    </row>
    <row r="64" spans="2:12" x14ac:dyDescent="0.25">
      <c r="B64" s="38"/>
      <c r="C64" s="38"/>
      <c r="D64" s="38"/>
      <c r="F64" s="38"/>
      <c r="G64" s="38"/>
      <c r="H64" s="38"/>
      <c r="I64" s="38"/>
      <c r="J64" s="38"/>
      <c r="K64" s="39"/>
      <c r="L64" s="38"/>
    </row>
    <row r="65" spans="2:12" x14ac:dyDescent="0.25">
      <c r="B65" s="38"/>
      <c r="C65" s="38"/>
      <c r="D65" s="38"/>
      <c r="F65" s="38"/>
      <c r="G65" s="38"/>
      <c r="H65" s="38"/>
      <c r="I65" s="38"/>
      <c r="J65" s="38"/>
      <c r="K65" s="39"/>
      <c r="L65" s="38"/>
    </row>
    <row r="66" spans="2:12" x14ac:dyDescent="0.25">
      <c r="B66" s="38"/>
      <c r="C66" s="38"/>
      <c r="D66" s="38"/>
      <c r="F66" s="38"/>
      <c r="G66" s="38"/>
      <c r="H66" s="38"/>
      <c r="I66" s="38"/>
      <c r="J66" s="38"/>
      <c r="K66" s="39"/>
      <c r="L66" s="38"/>
    </row>
    <row r="67" spans="2:12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9"/>
      <c r="L67" s="38"/>
    </row>
  </sheetData>
  <mergeCells count="6">
    <mergeCell ref="G28:K28"/>
    <mergeCell ref="A32:J32"/>
    <mergeCell ref="G10:K10"/>
    <mergeCell ref="G20:K20"/>
    <mergeCell ref="O28:S28"/>
    <mergeCell ref="G29:K29"/>
  </mergeCells>
  <phoneticPr fontId="0" type="noConversion"/>
  <pageMargins left="0.7" right="0.7" top="0.75" bottom="0.75" header="0.3" footer="0.3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BreakPreview" topLeftCell="A16" zoomScale="130" zoomScaleNormal="100" zoomScaleSheetLayoutView="130" workbookViewId="0">
      <pane xSplit="1" topLeftCell="B1" activePane="topRight" state="frozen"/>
      <selection pane="topRight" activeCell="E6" sqref="E6"/>
    </sheetView>
  </sheetViews>
  <sheetFormatPr defaultRowHeight="15" x14ac:dyDescent="0.25"/>
  <cols>
    <col min="1" max="1" width="13.140625" customWidth="1"/>
    <col min="2" max="3" width="10.7109375" customWidth="1"/>
    <col min="4" max="4" width="11.28515625" customWidth="1"/>
    <col min="5" max="8" width="12.140625" customWidth="1"/>
    <col min="9" max="9" width="11.7109375" customWidth="1"/>
    <col min="10" max="10" width="12.28515625" customWidth="1"/>
    <col min="11" max="11" width="14.7109375" customWidth="1"/>
  </cols>
  <sheetData>
    <row r="1" spans="1:1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10</v>
      </c>
      <c r="H1" s="3" t="s">
        <v>11</v>
      </c>
      <c r="I1" s="3" t="s">
        <v>2</v>
      </c>
      <c r="J1" s="17" t="s">
        <v>12</v>
      </c>
      <c r="K1" s="18" t="s">
        <v>26</v>
      </c>
    </row>
    <row r="2" spans="1:11" x14ac:dyDescent="0.25">
      <c r="A2" s="16">
        <v>42064</v>
      </c>
      <c r="B2" s="10">
        <v>0.5</v>
      </c>
      <c r="C2" s="10">
        <v>13.7</v>
      </c>
      <c r="D2" s="15">
        <v>0</v>
      </c>
      <c r="E2" s="10">
        <v>6.5</v>
      </c>
      <c r="F2" s="11"/>
      <c r="K2" s="9">
        <f>C2-B2</f>
        <v>13.2</v>
      </c>
    </row>
    <row r="3" spans="1:11" x14ac:dyDescent="0.25">
      <c r="A3" s="16">
        <v>42065</v>
      </c>
      <c r="B3" s="10">
        <v>2.2000000000000002</v>
      </c>
      <c r="C3" s="10">
        <v>10.3</v>
      </c>
      <c r="D3" s="15">
        <v>0.9</v>
      </c>
      <c r="E3" s="10">
        <v>6.1</v>
      </c>
      <c r="F3" s="11"/>
      <c r="K3" s="9">
        <f t="shared" ref="K3:K32" si="0">C3-B3</f>
        <v>8.1000000000000014</v>
      </c>
    </row>
    <row r="4" spans="1:11" x14ac:dyDescent="0.25">
      <c r="A4" s="16">
        <v>42066</v>
      </c>
      <c r="B4" s="10">
        <v>0.7</v>
      </c>
      <c r="C4" s="10">
        <v>15.4</v>
      </c>
      <c r="D4" s="15">
        <v>0</v>
      </c>
      <c r="E4" s="10">
        <v>7.6</v>
      </c>
      <c r="F4" s="11"/>
      <c r="K4" s="9">
        <f t="shared" si="0"/>
        <v>14.700000000000001</v>
      </c>
    </row>
    <row r="5" spans="1:11" x14ac:dyDescent="0.25">
      <c r="A5" s="16">
        <v>42067</v>
      </c>
      <c r="B5" s="10">
        <v>-0.1</v>
      </c>
      <c r="C5" s="10">
        <v>13.2</v>
      </c>
      <c r="D5" s="15">
        <v>0</v>
      </c>
      <c r="E5" s="10">
        <v>7.1</v>
      </c>
      <c r="F5" s="11"/>
      <c r="K5" s="9">
        <f t="shared" si="0"/>
        <v>13.299999999999999</v>
      </c>
    </row>
    <row r="6" spans="1:11" x14ac:dyDescent="0.25">
      <c r="A6" s="16">
        <v>42068</v>
      </c>
      <c r="B6" s="10">
        <v>7.7</v>
      </c>
      <c r="C6" s="10">
        <v>12.8</v>
      </c>
      <c r="D6" s="15">
        <v>0.3</v>
      </c>
      <c r="E6" s="10">
        <v>10.1</v>
      </c>
      <c r="F6" s="11"/>
      <c r="G6" t="s">
        <v>27</v>
      </c>
      <c r="K6" s="9">
        <f t="shared" si="0"/>
        <v>5.1000000000000005</v>
      </c>
    </row>
    <row r="7" spans="1:11" x14ac:dyDescent="0.25">
      <c r="A7" s="16">
        <v>42069</v>
      </c>
      <c r="B7" s="10">
        <v>-3</v>
      </c>
      <c r="C7" s="10">
        <v>14.3</v>
      </c>
      <c r="D7" s="15">
        <v>0</v>
      </c>
      <c r="E7" s="10">
        <v>4.8</v>
      </c>
      <c r="F7" s="10"/>
      <c r="K7" s="9">
        <f t="shared" si="0"/>
        <v>17.3</v>
      </c>
    </row>
    <row r="8" spans="1:11" x14ac:dyDescent="0.25">
      <c r="A8" s="16">
        <v>42070</v>
      </c>
      <c r="B8" s="10">
        <v>-3</v>
      </c>
      <c r="C8" s="10">
        <v>13</v>
      </c>
      <c r="D8" s="15">
        <v>0</v>
      </c>
      <c r="E8" s="10">
        <v>4.0999999999999996</v>
      </c>
      <c r="F8" s="10"/>
      <c r="K8" s="9">
        <f t="shared" si="0"/>
        <v>16</v>
      </c>
    </row>
    <row r="9" spans="1:11" x14ac:dyDescent="0.25">
      <c r="A9" s="16">
        <v>42071</v>
      </c>
      <c r="B9" s="10">
        <v>-2.2999999999999998</v>
      </c>
      <c r="C9" s="10">
        <v>14</v>
      </c>
      <c r="D9" s="15">
        <v>0</v>
      </c>
      <c r="E9" s="10">
        <v>4.5</v>
      </c>
      <c r="F9" s="10"/>
      <c r="K9" s="9">
        <f t="shared" si="0"/>
        <v>16.3</v>
      </c>
    </row>
    <row r="10" spans="1:11" x14ac:dyDescent="0.25">
      <c r="A10" s="16">
        <v>42072</v>
      </c>
      <c r="B10" s="10">
        <v>-1.8</v>
      </c>
      <c r="C10" s="10">
        <v>11.4</v>
      </c>
      <c r="D10" s="15">
        <v>0</v>
      </c>
      <c r="E10" s="10">
        <v>4.0999999999999996</v>
      </c>
      <c r="F10" s="10"/>
      <c r="G10" s="52" t="s">
        <v>13</v>
      </c>
      <c r="H10" s="53"/>
      <c r="I10" s="53"/>
      <c r="J10" s="54"/>
      <c r="K10" s="9">
        <f t="shared" si="0"/>
        <v>13.200000000000001</v>
      </c>
    </row>
    <row r="11" spans="1:11" x14ac:dyDescent="0.25">
      <c r="A11" s="16">
        <v>42073</v>
      </c>
      <c r="B11" s="10">
        <v>-1.6</v>
      </c>
      <c r="C11" s="10">
        <v>16.2</v>
      </c>
      <c r="D11" s="15">
        <v>0</v>
      </c>
      <c r="E11" s="10">
        <v>6.5</v>
      </c>
      <c r="F11" s="10"/>
      <c r="G11" s="9">
        <f>MIN(B2:B11)</f>
        <v>-3</v>
      </c>
      <c r="H11" s="9">
        <f>MAX(C2:C11)</f>
        <v>16.2</v>
      </c>
      <c r="I11" s="3">
        <f>SUM(D2:D11)</f>
        <v>1.2</v>
      </c>
      <c r="J11" s="10">
        <f>SUM(E2:E11)/10</f>
        <v>6.14</v>
      </c>
      <c r="K11" s="9">
        <f t="shared" si="0"/>
        <v>17.8</v>
      </c>
    </row>
    <row r="12" spans="1:11" x14ac:dyDescent="0.25">
      <c r="A12" s="16">
        <v>42074</v>
      </c>
      <c r="B12" s="10">
        <v>1.7</v>
      </c>
      <c r="C12" s="10">
        <v>17.7</v>
      </c>
      <c r="D12" s="15">
        <v>0</v>
      </c>
      <c r="E12" s="10">
        <v>10.3</v>
      </c>
      <c r="F12" s="10"/>
      <c r="J12" s="5"/>
      <c r="K12" s="9">
        <f t="shared" si="0"/>
        <v>16</v>
      </c>
    </row>
    <row r="13" spans="1:11" x14ac:dyDescent="0.25">
      <c r="A13" s="16">
        <v>42075</v>
      </c>
      <c r="B13" s="10">
        <v>1.6</v>
      </c>
      <c r="C13" s="10">
        <v>15.4</v>
      </c>
      <c r="D13" s="15">
        <v>0</v>
      </c>
      <c r="E13" s="10">
        <v>9.4</v>
      </c>
      <c r="F13" s="10"/>
      <c r="J13" s="5"/>
      <c r="K13" s="9">
        <f t="shared" si="0"/>
        <v>13.8</v>
      </c>
    </row>
    <row r="14" spans="1:11" x14ac:dyDescent="0.25">
      <c r="A14" s="16">
        <v>42076</v>
      </c>
      <c r="B14" s="10">
        <v>-1.7</v>
      </c>
      <c r="C14" s="10">
        <v>14.8</v>
      </c>
      <c r="D14" s="15">
        <v>0</v>
      </c>
      <c r="E14" s="10">
        <v>6.4</v>
      </c>
      <c r="F14" s="10"/>
      <c r="J14" s="5"/>
      <c r="K14" s="9">
        <f t="shared" si="0"/>
        <v>16.5</v>
      </c>
    </row>
    <row r="15" spans="1:11" x14ac:dyDescent="0.25">
      <c r="A15" s="16">
        <v>42077</v>
      </c>
      <c r="B15" s="10">
        <v>2.1</v>
      </c>
      <c r="C15" s="10">
        <v>12.5</v>
      </c>
      <c r="D15" s="26">
        <v>0</v>
      </c>
      <c r="E15" s="27">
        <v>7.1</v>
      </c>
      <c r="F15" s="10"/>
      <c r="H15" s="1"/>
      <c r="J15" s="5"/>
      <c r="K15" s="9">
        <f t="shared" si="0"/>
        <v>10.4</v>
      </c>
    </row>
    <row r="16" spans="1:11" x14ac:dyDescent="0.25">
      <c r="A16" s="16">
        <v>42078</v>
      </c>
      <c r="B16" s="10">
        <v>3.5</v>
      </c>
      <c r="C16" s="10">
        <v>12.1</v>
      </c>
      <c r="D16" s="15">
        <v>0</v>
      </c>
      <c r="E16" s="10">
        <v>8</v>
      </c>
      <c r="F16" s="15"/>
      <c r="J16" s="5"/>
      <c r="K16" s="9">
        <f t="shared" si="0"/>
        <v>8.6</v>
      </c>
    </row>
    <row r="17" spans="1:11" x14ac:dyDescent="0.25">
      <c r="A17" s="16">
        <v>42079</v>
      </c>
      <c r="B17" s="10">
        <v>5.8</v>
      </c>
      <c r="C17" s="10">
        <v>11.2</v>
      </c>
      <c r="D17" s="15">
        <v>0</v>
      </c>
      <c r="E17" s="10">
        <v>8.1</v>
      </c>
      <c r="F17" s="15"/>
      <c r="J17" s="5"/>
      <c r="K17" s="9">
        <f t="shared" si="0"/>
        <v>5.3999999999999995</v>
      </c>
    </row>
    <row r="18" spans="1:11" x14ac:dyDescent="0.25">
      <c r="A18" s="16">
        <v>42080</v>
      </c>
      <c r="B18" s="9">
        <v>5.9</v>
      </c>
      <c r="C18" s="9">
        <v>15</v>
      </c>
      <c r="D18" s="15">
        <v>0</v>
      </c>
      <c r="E18" s="10">
        <v>9.1999999999999993</v>
      </c>
      <c r="F18" s="15"/>
      <c r="J18" s="5"/>
      <c r="K18" s="9">
        <f t="shared" si="0"/>
        <v>9.1</v>
      </c>
    </row>
    <row r="19" spans="1:11" x14ac:dyDescent="0.25">
      <c r="A19" s="16">
        <v>42081</v>
      </c>
      <c r="B19" s="9">
        <v>1.9</v>
      </c>
      <c r="C19" s="9">
        <v>15.5</v>
      </c>
      <c r="D19" s="15">
        <v>0</v>
      </c>
      <c r="E19" s="10">
        <v>8.8000000000000007</v>
      </c>
      <c r="F19" s="15"/>
      <c r="J19" s="5"/>
      <c r="K19" s="9">
        <f t="shared" si="0"/>
        <v>13.6</v>
      </c>
    </row>
    <row r="20" spans="1:11" x14ac:dyDescent="0.25">
      <c r="A20" s="16">
        <v>42082</v>
      </c>
      <c r="B20" s="9">
        <v>3.4</v>
      </c>
      <c r="C20" s="9">
        <v>17</v>
      </c>
      <c r="D20" s="15">
        <v>0</v>
      </c>
      <c r="E20" s="10">
        <v>9.8000000000000007</v>
      </c>
      <c r="F20" s="3"/>
      <c r="G20" s="49" t="s">
        <v>14</v>
      </c>
      <c r="H20" s="50"/>
      <c r="I20" s="50"/>
      <c r="J20" s="51"/>
      <c r="K20" s="9">
        <f t="shared" si="0"/>
        <v>13.6</v>
      </c>
    </row>
    <row r="21" spans="1:11" x14ac:dyDescent="0.25">
      <c r="A21" s="16">
        <v>42083</v>
      </c>
      <c r="B21" s="9">
        <v>4.9000000000000004</v>
      </c>
      <c r="C21" s="9">
        <v>14.8</v>
      </c>
      <c r="D21" s="15">
        <v>0</v>
      </c>
      <c r="E21" s="10">
        <v>9.9</v>
      </c>
      <c r="F21" s="3"/>
      <c r="G21" s="9">
        <f>MIN(B12:B21)</f>
        <v>-1.7</v>
      </c>
      <c r="H21" s="9">
        <f>MAX(C12:C21)</f>
        <v>17.7</v>
      </c>
      <c r="I21" s="3">
        <f>SUM(D12:D21)</f>
        <v>0</v>
      </c>
      <c r="J21" s="10">
        <f>SUM(E12:E21)/10</f>
        <v>8.6999999999999993</v>
      </c>
      <c r="K21" s="9">
        <f t="shared" si="0"/>
        <v>9.9</v>
      </c>
    </row>
    <row r="22" spans="1:11" x14ac:dyDescent="0.25">
      <c r="A22" s="16">
        <v>42084</v>
      </c>
      <c r="B22" s="9">
        <v>7.3</v>
      </c>
      <c r="C22" s="9">
        <v>12.1</v>
      </c>
      <c r="D22" s="14">
        <v>0</v>
      </c>
      <c r="E22" s="13">
        <v>9.3000000000000007</v>
      </c>
      <c r="F22" s="3"/>
      <c r="J22" s="2"/>
      <c r="K22" s="9">
        <f t="shared" si="0"/>
        <v>4.8</v>
      </c>
    </row>
    <row r="23" spans="1:11" x14ac:dyDescent="0.25">
      <c r="A23" s="16">
        <v>42085</v>
      </c>
      <c r="B23" s="9">
        <v>6.2</v>
      </c>
      <c r="C23" s="9">
        <v>12.1</v>
      </c>
      <c r="D23" s="14">
        <v>2.7</v>
      </c>
      <c r="E23" s="13">
        <v>8.5</v>
      </c>
      <c r="F23" s="3"/>
      <c r="J23" s="2"/>
      <c r="K23" s="9">
        <f t="shared" si="0"/>
        <v>5.8999999999999995</v>
      </c>
    </row>
    <row r="24" spans="1:11" x14ac:dyDescent="0.25">
      <c r="A24" s="16">
        <v>42086</v>
      </c>
      <c r="B24" s="9">
        <v>2.7</v>
      </c>
      <c r="C24" s="9">
        <v>17.100000000000001</v>
      </c>
      <c r="D24" s="14">
        <v>0</v>
      </c>
      <c r="E24" s="13">
        <v>10.1</v>
      </c>
      <c r="F24" s="3"/>
      <c r="J24" s="2"/>
      <c r="K24" s="9">
        <f t="shared" si="0"/>
        <v>14.400000000000002</v>
      </c>
    </row>
    <row r="25" spans="1:11" x14ac:dyDescent="0.25">
      <c r="A25" s="16">
        <v>42087</v>
      </c>
      <c r="B25" s="9">
        <v>7.1</v>
      </c>
      <c r="C25" s="9">
        <v>13.7</v>
      </c>
      <c r="D25" s="14">
        <v>3.3</v>
      </c>
      <c r="E25" s="13">
        <v>10.199999999999999</v>
      </c>
      <c r="F25" s="3"/>
      <c r="J25" s="2"/>
      <c r="K25" s="9">
        <f t="shared" si="0"/>
        <v>6.6</v>
      </c>
    </row>
    <row r="26" spans="1:11" x14ac:dyDescent="0.25">
      <c r="A26" s="16">
        <v>42088</v>
      </c>
      <c r="B26" s="9">
        <v>7.3</v>
      </c>
      <c r="C26" s="9">
        <v>14.7</v>
      </c>
      <c r="D26" s="14">
        <v>0.6</v>
      </c>
      <c r="E26" s="13">
        <v>10.1</v>
      </c>
      <c r="F26" s="3"/>
      <c r="G26" s="1"/>
      <c r="J26" s="2"/>
      <c r="K26" s="9">
        <f t="shared" si="0"/>
        <v>7.3999999999999995</v>
      </c>
    </row>
    <row r="27" spans="1:11" x14ac:dyDescent="0.25">
      <c r="A27" s="16">
        <v>42089</v>
      </c>
      <c r="B27" s="9">
        <v>7.7</v>
      </c>
      <c r="C27" s="9">
        <v>14.2</v>
      </c>
      <c r="D27" s="14">
        <v>5.0999999999999996</v>
      </c>
      <c r="E27" s="13">
        <v>10.7</v>
      </c>
      <c r="F27" s="3"/>
      <c r="J27" s="2"/>
      <c r="K27" s="9">
        <f t="shared" si="0"/>
        <v>6.4999999999999991</v>
      </c>
    </row>
    <row r="28" spans="1:11" x14ac:dyDescent="0.25">
      <c r="A28" s="16">
        <v>42090</v>
      </c>
      <c r="B28" s="9">
        <v>6</v>
      </c>
      <c r="C28" s="9">
        <v>19</v>
      </c>
      <c r="D28" s="14">
        <v>2.7</v>
      </c>
      <c r="E28" s="13">
        <v>13.5</v>
      </c>
      <c r="F28" s="3"/>
      <c r="J28" s="2"/>
      <c r="K28" s="9">
        <f t="shared" si="0"/>
        <v>13</v>
      </c>
    </row>
    <row r="29" spans="1:11" x14ac:dyDescent="0.25">
      <c r="A29" s="16">
        <v>42091</v>
      </c>
      <c r="B29" s="9">
        <v>2.7</v>
      </c>
      <c r="C29" s="9">
        <v>18.3</v>
      </c>
      <c r="D29" s="14">
        <v>0</v>
      </c>
      <c r="E29" s="13">
        <v>11</v>
      </c>
      <c r="F29" s="3"/>
      <c r="J29" s="2"/>
      <c r="K29" s="9">
        <f t="shared" si="0"/>
        <v>15.600000000000001</v>
      </c>
    </row>
    <row r="30" spans="1:11" x14ac:dyDescent="0.25">
      <c r="A30" s="16">
        <v>42092</v>
      </c>
      <c r="B30" s="9">
        <v>2.2999999999999998</v>
      </c>
      <c r="C30" s="9">
        <v>17.899999999999999</v>
      </c>
      <c r="D30" s="14">
        <v>0</v>
      </c>
      <c r="E30" s="13">
        <v>10.1</v>
      </c>
      <c r="F30" s="3"/>
      <c r="J30" s="2"/>
      <c r="K30" s="9">
        <f t="shared" si="0"/>
        <v>15.599999999999998</v>
      </c>
    </row>
    <row r="31" spans="1:11" x14ac:dyDescent="0.25">
      <c r="A31" s="16">
        <v>42093</v>
      </c>
      <c r="B31" s="9">
        <v>3.2</v>
      </c>
      <c r="C31" s="9">
        <v>18.2</v>
      </c>
      <c r="D31" s="14">
        <v>1.2</v>
      </c>
      <c r="E31" s="13">
        <v>10.8</v>
      </c>
      <c r="F31" s="3"/>
      <c r="G31" s="49" t="s">
        <v>16</v>
      </c>
      <c r="H31" s="50"/>
      <c r="I31" s="50"/>
      <c r="J31" s="51"/>
      <c r="K31" s="9">
        <f t="shared" si="0"/>
        <v>15</v>
      </c>
    </row>
    <row r="32" spans="1:11" x14ac:dyDescent="0.25">
      <c r="A32" s="16">
        <v>42094</v>
      </c>
      <c r="B32" s="9">
        <v>3.7</v>
      </c>
      <c r="C32" s="9">
        <v>21.7</v>
      </c>
      <c r="D32" s="14">
        <v>0</v>
      </c>
      <c r="E32" s="13">
        <v>14.1</v>
      </c>
      <c r="F32" s="3"/>
      <c r="G32" s="9">
        <f>MIN(B22:B32)</f>
        <v>2.2999999999999998</v>
      </c>
      <c r="H32" s="9">
        <f>MAX(C22:C32)</f>
        <v>21.7</v>
      </c>
      <c r="I32" s="3">
        <f>SUM(D22:D32)</f>
        <v>15.599999999999998</v>
      </c>
      <c r="J32" s="10">
        <f>SUM(E22:E32)/11</f>
        <v>10.763636363636362</v>
      </c>
      <c r="K32" s="9">
        <f t="shared" si="0"/>
        <v>18</v>
      </c>
    </row>
    <row r="33" spans="1:13" x14ac:dyDescent="0.25">
      <c r="A33" s="44"/>
      <c r="B33" s="44"/>
      <c r="C33" s="44"/>
      <c r="D33" s="44"/>
      <c r="E33" s="44"/>
      <c r="F33" s="44"/>
      <c r="G33" s="1"/>
      <c r="H33" s="1"/>
      <c r="J33" s="2"/>
    </row>
    <row r="34" spans="1:13" x14ac:dyDescent="0.25">
      <c r="A34" s="47" t="s">
        <v>28</v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3" x14ac:dyDescent="0.25">
      <c r="A35" s="45"/>
      <c r="B35" s="45" t="s">
        <v>18</v>
      </c>
      <c r="C35" s="45" t="s">
        <v>19</v>
      </c>
      <c r="D35" s="3"/>
      <c r="E35" s="45"/>
      <c r="F35" s="45" t="s">
        <v>24</v>
      </c>
      <c r="G35" s="45" t="s">
        <v>0</v>
      </c>
      <c r="H35" s="45" t="s">
        <v>1</v>
      </c>
      <c r="I35" s="45" t="s">
        <v>2</v>
      </c>
      <c r="J35" s="45" t="s">
        <v>21</v>
      </c>
      <c r="K35" s="8" t="s">
        <v>25</v>
      </c>
    </row>
    <row r="36" spans="1:13" x14ac:dyDescent="0.25">
      <c r="A36" s="3"/>
      <c r="B36" s="4">
        <f>SUM(B2:B32)/31</f>
        <v>2.7290322580645165</v>
      </c>
      <c r="C36" s="4">
        <f>SUM(C2:C32)/31</f>
        <v>14.816129032258065</v>
      </c>
      <c r="D36" s="3"/>
      <c r="E36" s="4"/>
      <c r="F36" s="4">
        <f>SUM(F2:F32)</f>
        <v>0</v>
      </c>
      <c r="G36" s="4">
        <f>MIN(G6:G32)</f>
        <v>-3</v>
      </c>
      <c r="H36" s="4">
        <f>MAX(H10:H32)</f>
        <v>21.7</v>
      </c>
      <c r="I36" s="4">
        <f>SUM(I11:I32)</f>
        <v>16.799999999999997</v>
      </c>
      <c r="J36" s="4">
        <f>(SUM(E22:E32)+SUM(E12:E21)+SUM(E2:E11))/31</f>
        <v>8.6064516129032249</v>
      </c>
      <c r="K36" s="4">
        <f>Febbraio!K34+I36</f>
        <v>121.19999999999999</v>
      </c>
    </row>
    <row r="38" spans="1:13" x14ac:dyDescent="0.25">
      <c r="H38" s="3"/>
      <c r="I38" s="3"/>
      <c r="J38" s="3"/>
      <c r="K38" s="3"/>
    </row>
    <row r="42" spans="1:13" x14ac:dyDescent="0.25">
      <c r="A42" s="34"/>
      <c r="B42" s="34"/>
      <c r="C42" s="34"/>
      <c r="D42" s="34"/>
      <c r="E42" s="34"/>
      <c r="F42" s="34"/>
      <c r="G42" s="34"/>
      <c r="H42" s="34"/>
    </row>
    <row r="43" spans="1:13" x14ac:dyDescent="0.25">
      <c r="A43" s="34"/>
      <c r="B43" s="34"/>
      <c r="C43" s="34"/>
      <c r="D43" s="34"/>
      <c r="E43" s="34"/>
      <c r="F43" s="34"/>
      <c r="G43" s="34"/>
      <c r="H43" s="34"/>
      <c r="I43" s="38"/>
      <c r="J43" s="38"/>
      <c r="K43" s="38"/>
      <c r="L43" s="39"/>
      <c r="M43" s="38"/>
    </row>
    <row r="44" spans="1:13" x14ac:dyDescent="0.25">
      <c r="A44" s="34"/>
      <c r="B44" s="34"/>
      <c r="C44" s="34"/>
      <c r="D44" s="34"/>
      <c r="E44" s="34"/>
      <c r="F44" s="34"/>
      <c r="G44" s="34"/>
      <c r="H44" s="34"/>
      <c r="I44" s="38"/>
      <c r="J44" s="38"/>
      <c r="K44" s="38"/>
      <c r="L44" s="39"/>
      <c r="M44" s="38"/>
    </row>
    <row r="45" spans="1:13" x14ac:dyDescent="0.25">
      <c r="A45" s="34"/>
      <c r="B45" s="34"/>
      <c r="C45" s="34"/>
      <c r="D45" s="34"/>
      <c r="E45" s="34"/>
      <c r="F45" s="34"/>
      <c r="G45" s="34"/>
      <c r="H45" s="34"/>
      <c r="I45" s="38"/>
      <c r="J45" s="38"/>
      <c r="K45" s="38"/>
      <c r="L45" s="39"/>
      <c r="M45" s="38"/>
    </row>
    <row r="46" spans="1:13" x14ac:dyDescent="0.25">
      <c r="A46" s="34"/>
      <c r="B46" s="34"/>
      <c r="C46" s="34"/>
      <c r="D46" s="34"/>
      <c r="E46" s="34"/>
      <c r="F46" s="34"/>
      <c r="G46" s="34"/>
      <c r="H46" s="34"/>
      <c r="I46" s="38"/>
      <c r="J46" s="38"/>
      <c r="K46" s="38"/>
      <c r="L46" s="38"/>
      <c r="M46" s="38"/>
    </row>
    <row r="47" spans="1:13" x14ac:dyDescent="0.25">
      <c r="A47" s="34"/>
      <c r="B47" s="34"/>
      <c r="C47" s="34"/>
      <c r="D47" s="34"/>
      <c r="E47" s="34"/>
      <c r="F47" s="34"/>
      <c r="G47" s="34"/>
      <c r="H47" s="34"/>
      <c r="I47" s="38"/>
      <c r="J47" s="38"/>
      <c r="K47" s="38"/>
      <c r="L47" s="39"/>
      <c r="M47" s="38"/>
    </row>
    <row r="48" spans="1:13" x14ac:dyDescent="0.25">
      <c r="A48" s="34"/>
      <c r="B48" s="34"/>
      <c r="C48" s="34"/>
      <c r="D48" s="34"/>
      <c r="E48" s="34"/>
      <c r="F48" s="34"/>
      <c r="G48" s="34"/>
      <c r="H48" s="34"/>
      <c r="I48" s="38"/>
      <c r="J48" s="38"/>
      <c r="K48" s="38"/>
      <c r="L48" s="39"/>
      <c r="M48" s="38"/>
    </row>
    <row r="49" spans="1:13" x14ac:dyDescent="0.25">
      <c r="A49" s="34"/>
      <c r="B49" s="34"/>
      <c r="C49" s="34"/>
      <c r="D49" s="34"/>
      <c r="E49" s="34"/>
      <c r="F49" s="34"/>
      <c r="G49" s="34"/>
      <c r="H49" s="34"/>
      <c r="I49" s="38"/>
      <c r="J49" s="38"/>
      <c r="K49" s="38"/>
      <c r="L49" s="39"/>
      <c r="M49" s="38"/>
    </row>
    <row r="50" spans="1:13" x14ac:dyDescent="0.25">
      <c r="A50" s="34"/>
      <c r="B50" s="34"/>
      <c r="C50" s="34"/>
      <c r="D50" s="34"/>
      <c r="E50" s="34"/>
      <c r="F50" s="34"/>
      <c r="G50" s="34"/>
      <c r="H50" s="34"/>
      <c r="I50" s="38"/>
      <c r="J50" s="38"/>
      <c r="K50" s="38"/>
      <c r="L50" s="39"/>
      <c r="M50" s="38"/>
    </row>
    <row r="51" spans="1:13" x14ac:dyDescent="0.25">
      <c r="A51" s="34"/>
      <c r="B51" s="34"/>
      <c r="C51" s="34"/>
      <c r="D51" s="34"/>
      <c r="E51" s="34"/>
      <c r="F51" s="34"/>
      <c r="G51" s="34"/>
      <c r="H51" s="34"/>
      <c r="I51" s="38"/>
      <c r="J51" s="38"/>
      <c r="K51" s="38"/>
      <c r="L51" s="39"/>
      <c r="M51" s="38"/>
    </row>
    <row r="52" spans="1:13" x14ac:dyDescent="0.25">
      <c r="A52" s="34"/>
      <c r="B52" s="34"/>
      <c r="C52" s="34"/>
      <c r="D52" s="34"/>
      <c r="E52" s="34"/>
      <c r="F52" s="34"/>
      <c r="G52" s="34"/>
      <c r="H52" s="34"/>
      <c r="I52" s="38"/>
      <c r="J52" s="38"/>
      <c r="K52" s="38"/>
      <c r="L52" s="39"/>
      <c r="M52" s="38"/>
    </row>
    <row r="53" spans="1:13" x14ac:dyDescent="0.25">
      <c r="A53" s="34"/>
      <c r="B53" s="34"/>
      <c r="C53" s="34"/>
      <c r="D53" s="34"/>
      <c r="E53" s="34"/>
      <c r="F53" s="34"/>
      <c r="G53" s="34"/>
      <c r="H53" s="34"/>
      <c r="I53" s="38"/>
      <c r="J53" s="38"/>
      <c r="K53" s="38"/>
      <c r="L53" s="39"/>
      <c r="M53" s="38"/>
    </row>
    <row r="54" spans="1:13" x14ac:dyDescent="0.25">
      <c r="A54" s="34"/>
      <c r="B54" s="34"/>
      <c r="C54" s="34"/>
      <c r="D54" s="34"/>
      <c r="E54" s="34"/>
      <c r="F54" s="34"/>
      <c r="G54" s="34"/>
      <c r="H54" s="34"/>
      <c r="I54" s="38"/>
      <c r="J54" s="38"/>
      <c r="K54" s="38"/>
      <c r="L54" s="39"/>
      <c r="M54" s="38"/>
    </row>
    <row r="55" spans="1:13" x14ac:dyDescent="0.25">
      <c r="A55" s="34"/>
      <c r="B55" s="34"/>
      <c r="C55" s="34"/>
      <c r="D55" s="34"/>
      <c r="E55" s="34"/>
      <c r="F55" s="34"/>
      <c r="G55" s="34"/>
      <c r="H55" s="34"/>
      <c r="I55" s="38"/>
      <c r="J55" s="38"/>
      <c r="K55" s="38"/>
      <c r="L55" s="39"/>
      <c r="M55" s="38"/>
    </row>
    <row r="56" spans="1:13" x14ac:dyDescent="0.25">
      <c r="A56" s="34"/>
      <c r="B56" s="34"/>
      <c r="C56" s="34"/>
      <c r="D56" s="34"/>
      <c r="E56" s="34"/>
      <c r="F56" s="34"/>
      <c r="G56" s="34"/>
      <c r="H56" s="34"/>
      <c r="I56" s="38"/>
      <c r="J56" s="38"/>
      <c r="K56" s="38"/>
      <c r="L56" s="39"/>
      <c r="M56" s="38"/>
    </row>
    <row r="57" spans="1:13" x14ac:dyDescent="0.25">
      <c r="A57" s="34"/>
      <c r="B57" s="34"/>
      <c r="C57" s="34"/>
      <c r="D57" s="34"/>
      <c r="E57" s="34"/>
      <c r="F57" s="34"/>
      <c r="G57" s="34"/>
      <c r="H57" s="34"/>
      <c r="I57" s="38"/>
      <c r="J57" s="38"/>
      <c r="K57" s="38"/>
      <c r="L57" s="39"/>
      <c r="M57" s="38"/>
    </row>
    <row r="58" spans="1:13" x14ac:dyDescent="0.25">
      <c r="A58" s="34"/>
      <c r="B58" s="34"/>
      <c r="C58" s="34"/>
      <c r="D58" s="34"/>
      <c r="E58" s="34"/>
      <c r="F58" s="34"/>
      <c r="G58" s="34"/>
      <c r="H58" s="34"/>
      <c r="I58" s="38"/>
      <c r="J58" s="38"/>
      <c r="K58" s="38"/>
      <c r="L58" s="39"/>
      <c r="M58" s="38"/>
    </row>
    <row r="59" spans="1:13" x14ac:dyDescent="0.25">
      <c r="A59" s="34"/>
      <c r="B59" s="34"/>
      <c r="C59" s="34"/>
      <c r="D59" s="34"/>
      <c r="E59" s="34"/>
      <c r="F59" s="34"/>
      <c r="G59" s="34"/>
      <c r="H59" s="34"/>
      <c r="I59" s="38"/>
      <c r="J59" s="38"/>
      <c r="K59" s="38"/>
      <c r="L59" s="39"/>
      <c r="M59" s="38"/>
    </row>
    <row r="60" spans="1:13" x14ac:dyDescent="0.25">
      <c r="A60" s="34"/>
      <c r="B60" s="34"/>
      <c r="C60" s="34"/>
      <c r="D60" s="34"/>
      <c r="E60" s="34"/>
      <c r="F60" s="34"/>
      <c r="G60" s="34"/>
      <c r="H60" s="34"/>
      <c r="I60" s="38"/>
      <c r="J60" s="38"/>
      <c r="K60" s="38"/>
      <c r="L60" s="38"/>
      <c r="M60" s="38"/>
    </row>
    <row r="61" spans="1:13" x14ac:dyDescent="0.25">
      <c r="A61" s="34"/>
      <c r="B61" s="34"/>
      <c r="C61" s="34"/>
      <c r="D61" s="34"/>
      <c r="E61" s="34"/>
      <c r="F61" s="34"/>
      <c r="G61" s="34"/>
      <c r="H61" s="34"/>
      <c r="I61" s="38"/>
      <c r="J61" s="38"/>
      <c r="K61" s="38"/>
      <c r="L61" s="39"/>
      <c r="M61" s="38"/>
    </row>
    <row r="62" spans="1:13" x14ac:dyDescent="0.25">
      <c r="A62" s="34"/>
      <c r="B62" s="34"/>
      <c r="C62" s="34"/>
      <c r="D62" s="34"/>
      <c r="E62" s="34"/>
      <c r="F62" s="34"/>
      <c r="G62" s="34"/>
      <c r="H62" s="34"/>
      <c r="I62" s="38"/>
      <c r="J62" s="38"/>
      <c r="K62" s="38"/>
      <c r="L62" s="38"/>
      <c r="M62" s="38"/>
    </row>
    <row r="63" spans="1:13" x14ac:dyDescent="0.25">
      <c r="A63" s="34"/>
      <c r="B63" s="34"/>
      <c r="C63" s="34"/>
      <c r="D63" s="34"/>
      <c r="E63" s="34"/>
      <c r="F63" s="34"/>
      <c r="G63" s="34"/>
      <c r="H63" s="34"/>
      <c r="I63" s="38"/>
      <c r="J63" s="38"/>
      <c r="K63" s="38"/>
      <c r="L63" s="39"/>
      <c r="M63" s="38"/>
    </row>
    <row r="64" spans="1:13" x14ac:dyDescent="0.25">
      <c r="A64" s="34"/>
      <c r="B64" s="34"/>
      <c r="C64" s="34"/>
      <c r="D64" s="34"/>
      <c r="E64" s="34"/>
      <c r="F64" s="34"/>
      <c r="G64" s="34"/>
      <c r="H64" s="34"/>
      <c r="I64" s="38"/>
      <c r="J64" s="38"/>
      <c r="K64" s="38"/>
      <c r="L64" s="39"/>
      <c r="M64" s="38"/>
    </row>
    <row r="65" spans="1:13" x14ac:dyDescent="0.25">
      <c r="A65" s="34"/>
      <c r="B65" s="34"/>
      <c r="C65" s="34"/>
      <c r="D65" s="34"/>
      <c r="E65" s="34"/>
      <c r="F65" s="34"/>
      <c r="G65" s="34"/>
      <c r="H65" s="34"/>
      <c r="I65" s="38"/>
      <c r="J65" s="38"/>
      <c r="K65" s="38"/>
      <c r="L65" s="39"/>
      <c r="M65" s="38"/>
    </row>
  </sheetData>
  <mergeCells count="4">
    <mergeCell ref="G20:J20"/>
    <mergeCell ref="A34:J34"/>
    <mergeCell ref="G31:J31"/>
    <mergeCell ref="G10:J10"/>
  </mergeCells>
  <phoneticPr fontId="0" type="noConversion"/>
  <pageMargins left="0.7" right="0.7" top="0.75" bottom="0.75" header="0.3" footer="0.3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topLeftCell="A17" zoomScaleNormal="100" zoomScaleSheetLayoutView="100" workbookViewId="0">
      <pane xSplit="1" topLeftCell="B1" activePane="topRight" state="frozen"/>
      <selection pane="topRight" activeCell="F39" sqref="F39"/>
    </sheetView>
  </sheetViews>
  <sheetFormatPr defaultRowHeight="15" x14ac:dyDescent="0.25"/>
  <cols>
    <col min="1" max="1" width="15" customWidth="1"/>
    <col min="2" max="2" width="12.7109375" customWidth="1"/>
    <col min="3" max="3" width="10.7109375" customWidth="1"/>
    <col min="4" max="4" width="11.28515625" customWidth="1"/>
    <col min="5" max="8" width="12.140625" customWidth="1"/>
    <col min="9" max="9" width="11.7109375" customWidth="1"/>
    <col min="10" max="10" width="12.28515625" customWidth="1"/>
    <col min="11" max="11" width="14.7109375" customWidth="1"/>
  </cols>
  <sheetData>
    <row r="1" spans="1:1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10</v>
      </c>
      <c r="H1" s="3" t="s">
        <v>11</v>
      </c>
      <c r="I1" s="3" t="s">
        <v>2</v>
      </c>
      <c r="J1" s="17" t="s">
        <v>12</v>
      </c>
      <c r="K1" s="18" t="s">
        <v>26</v>
      </c>
    </row>
    <row r="2" spans="1:11" x14ac:dyDescent="0.25">
      <c r="A2" s="16">
        <v>42095</v>
      </c>
      <c r="B2" s="10">
        <v>10</v>
      </c>
      <c r="C2" s="10">
        <v>17</v>
      </c>
      <c r="D2" s="15">
        <v>0</v>
      </c>
      <c r="E2" s="10">
        <v>14.3</v>
      </c>
      <c r="F2" s="11"/>
      <c r="K2" s="9">
        <f t="shared" ref="K2:K11" si="0">C2-B2</f>
        <v>7</v>
      </c>
    </row>
    <row r="3" spans="1:11" x14ac:dyDescent="0.25">
      <c r="A3" s="16">
        <v>42096</v>
      </c>
      <c r="B3" s="10">
        <v>0.9</v>
      </c>
      <c r="C3" s="10">
        <v>18.2</v>
      </c>
      <c r="D3" s="15">
        <v>0</v>
      </c>
      <c r="E3" s="10">
        <v>11.5</v>
      </c>
      <c r="F3" s="11"/>
      <c r="K3" s="9">
        <f t="shared" si="0"/>
        <v>17.3</v>
      </c>
    </row>
    <row r="4" spans="1:11" x14ac:dyDescent="0.25">
      <c r="A4" s="16">
        <v>42097</v>
      </c>
      <c r="B4" s="10">
        <v>4.0999999999999996</v>
      </c>
      <c r="C4" s="10">
        <v>16.2</v>
      </c>
      <c r="D4" s="15">
        <v>0</v>
      </c>
      <c r="E4" s="10">
        <v>12.4</v>
      </c>
      <c r="F4" s="11"/>
      <c r="K4" s="9">
        <f t="shared" si="0"/>
        <v>12.1</v>
      </c>
    </row>
    <row r="5" spans="1:11" x14ac:dyDescent="0.25">
      <c r="A5" s="16">
        <v>42098</v>
      </c>
      <c r="B5" s="10">
        <v>4.9000000000000004</v>
      </c>
      <c r="C5" s="10">
        <v>12.6</v>
      </c>
      <c r="D5" s="15">
        <v>0</v>
      </c>
      <c r="E5" s="10">
        <v>9.4</v>
      </c>
      <c r="F5" s="11"/>
      <c r="K5" s="9">
        <f t="shared" si="0"/>
        <v>7.6999999999999993</v>
      </c>
    </row>
    <row r="6" spans="1:11" x14ac:dyDescent="0.25">
      <c r="A6" s="16">
        <v>42099</v>
      </c>
      <c r="B6" s="10">
        <v>2.6</v>
      </c>
      <c r="C6" s="10">
        <v>9.3000000000000007</v>
      </c>
      <c r="D6" s="15">
        <v>0</v>
      </c>
      <c r="E6" s="10">
        <v>7</v>
      </c>
      <c r="F6" s="11"/>
      <c r="K6" s="9">
        <f t="shared" si="0"/>
        <v>6.7000000000000011</v>
      </c>
    </row>
    <row r="7" spans="1:11" x14ac:dyDescent="0.25">
      <c r="A7" s="16">
        <v>42100</v>
      </c>
      <c r="B7" s="10">
        <v>-3.4</v>
      </c>
      <c r="C7" s="10">
        <v>14.4</v>
      </c>
      <c r="D7" s="15">
        <v>0</v>
      </c>
      <c r="E7" s="10">
        <v>6.1</v>
      </c>
      <c r="F7" s="11"/>
      <c r="K7" s="9">
        <f t="shared" si="0"/>
        <v>17.8</v>
      </c>
    </row>
    <row r="8" spans="1:11" x14ac:dyDescent="0.25">
      <c r="A8" s="16">
        <v>42101</v>
      </c>
      <c r="B8" s="10">
        <v>-0.9</v>
      </c>
      <c r="C8" s="10">
        <v>15.4</v>
      </c>
      <c r="D8" s="15">
        <v>0</v>
      </c>
      <c r="E8" s="10">
        <v>7.8</v>
      </c>
      <c r="F8" s="11"/>
      <c r="K8" s="9">
        <f t="shared" si="0"/>
        <v>16.3</v>
      </c>
    </row>
    <row r="9" spans="1:11" x14ac:dyDescent="0.25">
      <c r="A9" s="16">
        <v>42102</v>
      </c>
      <c r="B9" s="10">
        <v>-1.9</v>
      </c>
      <c r="C9" s="10">
        <v>19.7</v>
      </c>
      <c r="D9" s="15">
        <v>0</v>
      </c>
      <c r="E9" s="10">
        <v>8.6</v>
      </c>
      <c r="F9" s="11"/>
      <c r="K9" s="9">
        <f t="shared" si="0"/>
        <v>21.599999999999998</v>
      </c>
    </row>
    <row r="10" spans="1:11" x14ac:dyDescent="0.25">
      <c r="A10" s="16">
        <v>42103</v>
      </c>
      <c r="B10" s="10">
        <v>0.9</v>
      </c>
      <c r="C10" s="10">
        <v>20.2</v>
      </c>
      <c r="D10" s="15">
        <v>0</v>
      </c>
      <c r="E10" s="10">
        <v>10.4</v>
      </c>
      <c r="F10" s="11"/>
      <c r="G10" s="55" t="s">
        <v>13</v>
      </c>
      <c r="H10" s="56"/>
      <c r="I10" s="56"/>
      <c r="J10" s="57"/>
      <c r="K10" s="9">
        <f t="shared" si="0"/>
        <v>19.3</v>
      </c>
    </row>
    <row r="11" spans="1:11" x14ac:dyDescent="0.25">
      <c r="A11" s="16">
        <v>42104</v>
      </c>
      <c r="B11" s="10">
        <v>1.8</v>
      </c>
      <c r="C11" s="10">
        <v>21.5</v>
      </c>
      <c r="D11" s="15">
        <v>0</v>
      </c>
      <c r="E11" s="10">
        <v>11.7</v>
      </c>
      <c r="F11" s="11"/>
      <c r="G11" s="9">
        <f>MIN(B2:B11)</f>
        <v>-3.4</v>
      </c>
      <c r="H11" s="9">
        <f>MAX(C2:C11)</f>
        <v>21.5</v>
      </c>
      <c r="I11" s="3">
        <f>SUM(D2:D11)</f>
        <v>0</v>
      </c>
      <c r="J11" s="19">
        <f>SUM(E2:E11)/10</f>
        <v>9.92</v>
      </c>
      <c r="K11" s="9">
        <f t="shared" si="0"/>
        <v>19.7</v>
      </c>
    </row>
    <row r="12" spans="1:11" x14ac:dyDescent="0.25">
      <c r="A12" s="16">
        <v>42105</v>
      </c>
      <c r="B12" s="10">
        <v>3.6</v>
      </c>
      <c r="C12" s="10">
        <v>20.2</v>
      </c>
      <c r="D12" s="15">
        <v>0</v>
      </c>
      <c r="E12" s="10">
        <v>12</v>
      </c>
      <c r="F12" s="11"/>
      <c r="J12" s="5"/>
      <c r="K12" s="9">
        <f t="shared" ref="K12:K21" si="1">C12-B12</f>
        <v>16.599999999999998</v>
      </c>
    </row>
    <row r="13" spans="1:11" x14ac:dyDescent="0.25">
      <c r="A13" s="16">
        <v>42106</v>
      </c>
      <c r="B13" s="10">
        <v>3</v>
      </c>
      <c r="C13" s="10">
        <v>22.7</v>
      </c>
      <c r="D13" s="15">
        <v>0</v>
      </c>
      <c r="E13" s="10">
        <v>12.8</v>
      </c>
      <c r="F13" s="11"/>
      <c r="J13" s="5"/>
      <c r="K13" s="9">
        <f t="shared" si="1"/>
        <v>19.7</v>
      </c>
    </row>
    <row r="14" spans="1:11" x14ac:dyDescent="0.25">
      <c r="A14" s="16">
        <v>42107</v>
      </c>
      <c r="B14" s="10">
        <v>4.5</v>
      </c>
      <c r="C14" s="10">
        <v>24.8</v>
      </c>
      <c r="D14" s="15">
        <v>0</v>
      </c>
      <c r="E14" s="10">
        <v>14.1</v>
      </c>
      <c r="F14" s="11"/>
      <c r="J14" s="5"/>
      <c r="K14" s="9">
        <f t="shared" si="1"/>
        <v>20.3</v>
      </c>
    </row>
    <row r="15" spans="1:11" x14ac:dyDescent="0.25">
      <c r="A15" s="16">
        <v>42108</v>
      </c>
      <c r="B15" s="10">
        <v>8.3000000000000007</v>
      </c>
      <c r="C15" s="10">
        <v>25.4</v>
      </c>
      <c r="D15" s="15">
        <v>0</v>
      </c>
      <c r="E15" s="10">
        <v>16.899999999999999</v>
      </c>
      <c r="F15" s="11"/>
      <c r="J15" s="5"/>
      <c r="K15" s="9">
        <f t="shared" si="1"/>
        <v>17.099999999999998</v>
      </c>
    </row>
    <row r="16" spans="1:11" x14ac:dyDescent="0.25">
      <c r="A16" s="16">
        <v>42109</v>
      </c>
      <c r="B16" s="10">
        <v>3.3</v>
      </c>
      <c r="C16" s="10">
        <v>24.9</v>
      </c>
      <c r="D16" s="15">
        <v>0</v>
      </c>
      <c r="E16" s="10">
        <v>14.3</v>
      </c>
      <c r="F16" s="3"/>
      <c r="J16" s="5"/>
      <c r="K16" s="9">
        <f t="shared" si="1"/>
        <v>21.599999999999998</v>
      </c>
    </row>
    <row r="17" spans="1:11" x14ac:dyDescent="0.25">
      <c r="A17" s="16">
        <v>42110</v>
      </c>
      <c r="B17" s="10">
        <v>5.5</v>
      </c>
      <c r="C17" s="10">
        <v>22.5</v>
      </c>
      <c r="D17" s="15">
        <v>0</v>
      </c>
      <c r="E17" s="10">
        <v>14.6</v>
      </c>
      <c r="F17" s="3"/>
      <c r="J17" s="5"/>
      <c r="K17" s="9">
        <f t="shared" si="1"/>
        <v>17</v>
      </c>
    </row>
    <row r="18" spans="1:11" x14ac:dyDescent="0.25">
      <c r="A18" s="16">
        <v>42111</v>
      </c>
      <c r="B18" s="9">
        <v>7.7</v>
      </c>
      <c r="C18" s="9">
        <v>16.3</v>
      </c>
      <c r="D18" s="15">
        <v>2.4</v>
      </c>
      <c r="E18" s="10">
        <v>12.9</v>
      </c>
      <c r="F18" s="3"/>
      <c r="J18" s="5"/>
      <c r="K18" s="9">
        <f t="shared" si="1"/>
        <v>8.6000000000000014</v>
      </c>
    </row>
    <row r="19" spans="1:11" x14ac:dyDescent="0.25">
      <c r="A19" s="16">
        <v>42112</v>
      </c>
      <c r="B19" s="9">
        <v>4.5</v>
      </c>
      <c r="C19" s="9">
        <v>20.100000000000001</v>
      </c>
      <c r="D19" s="15">
        <v>0</v>
      </c>
      <c r="E19" s="10">
        <v>11.7</v>
      </c>
      <c r="F19" s="3"/>
      <c r="J19" s="5"/>
      <c r="K19" s="9">
        <f t="shared" si="1"/>
        <v>15.600000000000001</v>
      </c>
    </row>
    <row r="20" spans="1:11" x14ac:dyDescent="0.25">
      <c r="A20" s="16">
        <v>42113</v>
      </c>
      <c r="B20" s="9">
        <v>4.5999999999999996</v>
      </c>
      <c r="C20" s="9">
        <v>16.399999999999999</v>
      </c>
      <c r="D20" s="15">
        <v>0.3</v>
      </c>
      <c r="E20" s="10">
        <v>10.4</v>
      </c>
      <c r="F20" s="3"/>
      <c r="G20" s="55" t="s">
        <v>14</v>
      </c>
      <c r="H20" s="56"/>
      <c r="I20" s="56"/>
      <c r="J20" s="57"/>
      <c r="K20" s="9">
        <f t="shared" si="1"/>
        <v>11.799999999999999</v>
      </c>
    </row>
    <row r="21" spans="1:11" x14ac:dyDescent="0.25">
      <c r="A21" s="16">
        <v>42114</v>
      </c>
      <c r="B21" s="9">
        <v>0.9</v>
      </c>
      <c r="C21" s="9">
        <v>20.5</v>
      </c>
      <c r="D21" s="15">
        <v>0</v>
      </c>
      <c r="E21" s="10">
        <v>10.5</v>
      </c>
      <c r="F21" s="3"/>
      <c r="G21" s="9">
        <f>MIN(B12:B21)</f>
        <v>0.9</v>
      </c>
      <c r="H21" s="9">
        <f>MAX(C12:C21)</f>
        <v>25.4</v>
      </c>
      <c r="I21" s="3">
        <f>SUM(D12:D21)</f>
        <v>2.6999999999999997</v>
      </c>
      <c r="J21" s="19">
        <f>SUM(E12:E21)/10</f>
        <v>13.02</v>
      </c>
      <c r="K21" s="9">
        <f t="shared" si="1"/>
        <v>19.600000000000001</v>
      </c>
    </row>
    <row r="22" spans="1:11" x14ac:dyDescent="0.25">
      <c r="A22" s="16">
        <v>42115</v>
      </c>
      <c r="B22" s="9">
        <v>2.2000000000000002</v>
      </c>
      <c r="C22" s="9">
        <v>23.8</v>
      </c>
      <c r="D22" s="14">
        <v>0</v>
      </c>
      <c r="E22" s="13">
        <v>13</v>
      </c>
      <c r="F22" s="3"/>
      <c r="J22" s="2"/>
      <c r="K22" s="9">
        <f t="shared" ref="K22:K31" si="2">C22-B22</f>
        <v>21.6</v>
      </c>
    </row>
    <row r="23" spans="1:11" x14ac:dyDescent="0.25">
      <c r="A23" s="16">
        <v>42116</v>
      </c>
      <c r="B23" s="9">
        <v>3.3</v>
      </c>
      <c r="C23" s="9">
        <v>25.4</v>
      </c>
      <c r="D23" s="14">
        <v>0</v>
      </c>
      <c r="E23" s="13">
        <v>15.2</v>
      </c>
      <c r="F23" s="3"/>
      <c r="J23" s="2"/>
      <c r="K23" s="9">
        <f t="shared" si="2"/>
        <v>22.099999999999998</v>
      </c>
    </row>
    <row r="24" spans="1:11" x14ac:dyDescent="0.25">
      <c r="A24" s="16">
        <v>42117</v>
      </c>
      <c r="B24" s="9">
        <v>5.5</v>
      </c>
      <c r="C24" s="9">
        <v>22.5</v>
      </c>
      <c r="D24" s="14">
        <v>0</v>
      </c>
      <c r="E24" s="13">
        <v>13.7</v>
      </c>
      <c r="F24" s="3"/>
      <c r="J24" s="2"/>
      <c r="K24" s="9">
        <f t="shared" si="2"/>
        <v>17</v>
      </c>
    </row>
    <row r="25" spans="1:11" x14ac:dyDescent="0.25">
      <c r="A25" s="16">
        <v>42118</v>
      </c>
      <c r="B25" s="9">
        <v>4.4000000000000004</v>
      </c>
      <c r="C25" s="9">
        <v>21.4</v>
      </c>
      <c r="D25" s="14">
        <v>0</v>
      </c>
      <c r="E25" s="13">
        <v>13.6</v>
      </c>
      <c r="F25" s="3"/>
      <c r="J25" s="2"/>
      <c r="K25" s="9">
        <f t="shared" si="2"/>
        <v>17</v>
      </c>
    </row>
    <row r="26" spans="1:11" x14ac:dyDescent="0.25">
      <c r="A26" s="16">
        <v>42119</v>
      </c>
      <c r="B26" s="9">
        <v>9.9</v>
      </c>
      <c r="C26" s="9">
        <v>18.2</v>
      </c>
      <c r="D26" s="14">
        <v>0</v>
      </c>
      <c r="E26" s="13">
        <v>14.3</v>
      </c>
      <c r="F26" s="3"/>
      <c r="G26" s="1"/>
      <c r="J26" s="2"/>
      <c r="K26" s="9">
        <f t="shared" si="2"/>
        <v>8.2999999999999989</v>
      </c>
    </row>
    <row r="27" spans="1:11" x14ac:dyDescent="0.25">
      <c r="A27" s="16">
        <v>42120</v>
      </c>
      <c r="B27" s="9">
        <v>9.9</v>
      </c>
      <c r="C27" s="9">
        <v>17</v>
      </c>
      <c r="D27" s="14">
        <v>1.2</v>
      </c>
      <c r="E27" s="13">
        <v>13.1</v>
      </c>
      <c r="F27" s="3"/>
      <c r="J27" s="2"/>
      <c r="K27" s="9">
        <f t="shared" si="2"/>
        <v>7.1</v>
      </c>
    </row>
    <row r="28" spans="1:11" x14ac:dyDescent="0.25">
      <c r="A28" s="16">
        <v>42121</v>
      </c>
      <c r="B28" s="9">
        <v>10.8</v>
      </c>
      <c r="C28" s="9">
        <v>14.3</v>
      </c>
      <c r="D28" s="14">
        <v>7.5</v>
      </c>
      <c r="E28" s="13">
        <v>12.7</v>
      </c>
      <c r="F28" s="3"/>
      <c r="J28" s="2"/>
      <c r="K28" s="9">
        <f t="shared" si="2"/>
        <v>3.5</v>
      </c>
    </row>
    <row r="29" spans="1:11" x14ac:dyDescent="0.25">
      <c r="A29" s="16">
        <v>42122</v>
      </c>
      <c r="B29" s="9">
        <v>9.3000000000000007</v>
      </c>
      <c r="C29" s="9">
        <v>21.9</v>
      </c>
      <c r="D29" s="14">
        <v>0.3</v>
      </c>
      <c r="E29" s="13">
        <v>15.5</v>
      </c>
      <c r="F29" s="3"/>
      <c r="J29" s="2"/>
      <c r="K29" s="9">
        <f t="shared" si="2"/>
        <v>12.599999999999998</v>
      </c>
    </row>
    <row r="30" spans="1:11" x14ac:dyDescent="0.25">
      <c r="A30" s="16">
        <v>42123</v>
      </c>
      <c r="B30" s="9">
        <v>3.5</v>
      </c>
      <c r="C30" s="9">
        <v>20.100000000000001</v>
      </c>
      <c r="D30" s="14">
        <v>0</v>
      </c>
      <c r="E30" s="13">
        <v>13</v>
      </c>
      <c r="F30" s="3"/>
      <c r="G30" s="55" t="s">
        <v>16</v>
      </c>
      <c r="H30" s="56"/>
      <c r="I30" s="56"/>
      <c r="J30" s="57"/>
      <c r="K30" s="9">
        <f t="shared" si="2"/>
        <v>16.600000000000001</v>
      </c>
    </row>
    <row r="31" spans="1:11" x14ac:dyDescent="0.25">
      <c r="A31" s="16">
        <v>42124</v>
      </c>
      <c r="B31" s="9">
        <v>10.5</v>
      </c>
      <c r="C31" s="9">
        <v>19.5</v>
      </c>
      <c r="D31" s="14">
        <v>10.5</v>
      </c>
      <c r="E31" s="33">
        <v>14.1</v>
      </c>
      <c r="F31" s="3"/>
      <c r="G31" s="9">
        <f>MIN(B22:B31)</f>
        <v>2.2000000000000002</v>
      </c>
      <c r="H31" s="9">
        <f>MAX(C22:C31)</f>
        <v>25.4</v>
      </c>
      <c r="I31" s="3">
        <f>SUM(D22:D31)</f>
        <v>19.5</v>
      </c>
      <c r="J31" s="10">
        <f>SUM(E22:E31)/10</f>
        <v>13.819999999999999</v>
      </c>
      <c r="K31" s="9">
        <f t="shared" si="2"/>
        <v>9</v>
      </c>
    </row>
    <row r="32" spans="1:11" x14ac:dyDescent="0.25">
      <c r="A32" s="44"/>
      <c r="B32" s="44"/>
      <c r="C32" s="44"/>
      <c r="D32" s="44"/>
      <c r="E32" s="44"/>
      <c r="F32" s="44"/>
      <c r="G32" s="1"/>
      <c r="H32" s="1"/>
      <c r="J32" s="2"/>
    </row>
    <row r="33" spans="1:11" x14ac:dyDescent="0.25">
      <c r="A33" s="47" t="s">
        <v>29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1" x14ac:dyDescent="0.25">
      <c r="A34" s="45"/>
      <c r="B34" s="45" t="s">
        <v>18</v>
      </c>
      <c r="C34" s="45" t="s">
        <v>19</v>
      </c>
      <c r="D34" s="3"/>
      <c r="E34" s="45"/>
      <c r="F34" s="45" t="s">
        <v>24</v>
      </c>
      <c r="G34" s="45" t="s">
        <v>0</v>
      </c>
      <c r="H34" s="45" t="s">
        <v>1</v>
      </c>
      <c r="I34" s="45" t="s">
        <v>2</v>
      </c>
      <c r="J34" s="45" t="s">
        <v>21</v>
      </c>
      <c r="K34" s="8" t="s">
        <v>25</v>
      </c>
    </row>
    <row r="35" spans="1:11" x14ac:dyDescent="0.25">
      <c r="A35" s="3"/>
      <c r="B35" s="4">
        <f>SUM(B2:B31)/30</f>
        <v>4.4733333333333336</v>
      </c>
      <c r="C35" s="4">
        <f>SUM(C2:C31)/30</f>
        <v>19.41333333333333</v>
      </c>
      <c r="D35" s="3"/>
      <c r="E35" s="4"/>
      <c r="F35" s="4">
        <f>SUM(F2:F31)</f>
        <v>0</v>
      </c>
      <c r="G35" s="4">
        <f>MIN(G6:G31)</f>
        <v>-3.4</v>
      </c>
      <c r="H35" s="4">
        <f>MAX(H6:H31)</f>
        <v>25.4</v>
      </c>
      <c r="I35" s="4">
        <f>SUM(I11:I31)</f>
        <v>22.2</v>
      </c>
      <c r="J35" s="4">
        <f>(SUM(E22:E31)+SUM(E12:E21)+SUM(E2:E11))/30</f>
        <v>12.253333333333332</v>
      </c>
      <c r="K35" s="4">
        <f>Marzo!K36+I35</f>
        <v>143.39999999999998</v>
      </c>
    </row>
  </sheetData>
  <mergeCells count="4">
    <mergeCell ref="G30:J30"/>
    <mergeCell ref="A33:J33"/>
    <mergeCell ref="G10:J10"/>
    <mergeCell ref="G20:J20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topLeftCell="A6" zoomScale="70" zoomScaleNormal="100" zoomScaleSheetLayoutView="70" workbookViewId="0">
      <pane xSplit="1" topLeftCell="B1" activePane="topRight" state="frozen"/>
      <selection pane="topRight" activeCell="E33" sqref="E33"/>
    </sheetView>
  </sheetViews>
  <sheetFormatPr defaultRowHeight="15" x14ac:dyDescent="0.25"/>
  <cols>
    <col min="1" max="1" width="15.28515625" customWidth="1"/>
    <col min="2" max="3" width="10.7109375" customWidth="1"/>
    <col min="4" max="4" width="11.28515625" customWidth="1"/>
    <col min="5" max="8" width="12.140625" customWidth="1"/>
    <col min="9" max="9" width="11.7109375" customWidth="1"/>
    <col min="10" max="10" width="12.28515625" customWidth="1"/>
    <col min="11" max="11" width="14.5703125" customWidth="1"/>
  </cols>
  <sheetData>
    <row r="1" spans="1:14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10</v>
      </c>
      <c r="H1" s="3" t="s">
        <v>11</v>
      </c>
      <c r="I1" s="3" t="s">
        <v>2</v>
      </c>
      <c r="J1" s="17" t="s">
        <v>12</v>
      </c>
      <c r="K1" s="18" t="s">
        <v>26</v>
      </c>
    </row>
    <row r="2" spans="1:14" x14ac:dyDescent="0.25">
      <c r="A2" s="16">
        <v>42125</v>
      </c>
      <c r="B2" s="10">
        <v>10.9</v>
      </c>
      <c r="C2" s="10">
        <v>13.7</v>
      </c>
      <c r="D2" s="15">
        <v>15.6</v>
      </c>
      <c r="E2" s="10">
        <v>12.3</v>
      </c>
      <c r="F2" s="11"/>
      <c r="K2" s="9">
        <f>C2-B2</f>
        <v>2.7999999999999989</v>
      </c>
      <c r="N2" s="15"/>
    </row>
    <row r="3" spans="1:14" x14ac:dyDescent="0.25">
      <c r="A3" s="16">
        <v>42126</v>
      </c>
      <c r="B3" s="10">
        <v>9</v>
      </c>
      <c r="C3" s="10">
        <v>22.1</v>
      </c>
      <c r="D3" s="15">
        <v>1.2</v>
      </c>
      <c r="E3" s="10">
        <v>16.3</v>
      </c>
      <c r="F3" s="11"/>
      <c r="K3" s="9">
        <f t="shared" ref="K3:K32" si="0">C3-B3</f>
        <v>13.100000000000001</v>
      </c>
      <c r="N3" s="15"/>
    </row>
    <row r="4" spans="1:14" x14ac:dyDescent="0.25">
      <c r="A4" s="16">
        <v>42127</v>
      </c>
      <c r="B4" s="10">
        <v>13</v>
      </c>
      <c r="C4" s="10">
        <v>18.8</v>
      </c>
      <c r="D4" s="15">
        <v>0.6</v>
      </c>
      <c r="E4" s="10">
        <v>16</v>
      </c>
      <c r="F4" s="11"/>
      <c r="K4" s="9">
        <f t="shared" si="0"/>
        <v>5.8000000000000007</v>
      </c>
      <c r="N4" s="15"/>
    </row>
    <row r="5" spans="1:14" x14ac:dyDescent="0.25">
      <c r="A5" s="16">
        <v>42128</v>
      </c>
      <c r="B5" s="10">
        <v>14.7</v>
      </c>
      <c r="C5" s="10">
        <v>21.4</v>
      </c>
      <c r="D5" s="15">
        <v>0</v>
      </c>
      <c r="E5" s="10">
        <v>17.3</v>
      </c>
      <c r="F5" s="11"/>
      <c r="K5" s="9">
        <f t="shared" si="0"/>
        <v>6.6999999999999993</v>
      </c>
      <c r="N5" s="15"/>
    </row>
    <row r="6" spans="1:14" x14ac:dyDescent="0.25">
      <c r="A6" s="16">
        <v>42129</v>
      </c>
      <c r="B6" s="10">
        <v>10.8</v>
      </c>
      <c r="C6" s="10">
        <v>24.3</v>
      </c>
      <c r="D6" s="15">
        <v>0</v>
      </c>
      <c r="E6" s="10">
        <v>18.2</v>
      </c>
      <c r="F6" s="11"/>
      <c r="K6" s="9">
        <f t="shared" si="0"/>
        <v>13.5</v>
      </c>
      <c r="N6" s="15"/>
    </row>
    <row r="7" spans="1:14" x14ac:dyDescent="0.25">
      <c r="A7" s="16">
        <v>42130</v>
      </c>
      <c r="B7" s="10">
        <v>12.9</v>
      </c>
      <c r="C7" s="10">
        <v>25.7</v>
      </c>
      <c r="D7" s="15">
        <v>0.3</v>
      </c>
      <c r="E7" s="10">
        <v>18.899999999999999</v>
      </c>
      <c r="F7" s="11"/>
      <c r="K7" s="9">
        <f t="shared" si="0"/>
        <v>12.799999999999999</v>
      </c>
      <c r="N7" s="15"/>
    </row>
    <row r="8" spans="1:14" x14ac:dyDescent="0.25">
      <c r="A8" s="16">
        <v>42131</v>
      </c>
      <c r="B8" s="10">
        <v>7.7</v>
      </c>
      <c r="C8" s="10">
        <v>26.5</v>
      </c>
      <c r="D8" s="15">
        <v>0</v>
      </c>
      <c r="E8" s="10">
        <v>17.7</v>
      </c>
      <c r="F8" s="11"/>
      <c r="K8" s="9">
        <f t="shared" si="0"/>
        <v>18.8</v>
      </c>
      <c r="N8" s="15"/>
    </row>
    <row r="9" spans="1:14" x14ac:dyDescent="0.25">
      <c r="A9" s="16">
        <v>42132</v>
      </c>
      <c r="B9" s="10">
        <v>9.5</v>
      </c>
      <c r="C9" s="10">
        <v>23.1</v>
      </c>
      <c r="D9" s="15">
        <v>17</v>
      </c>
      <c r="E9" s="10">
        <v>15.9</v>
      </c>
      <c r="F9" s="11"/>
      <c r="K9" s="9">
        <f t="shared" si="0"/>
        <v>13.600000000000001</v>
      </c>
      <c r="N9" s="15"/>
    </row>
    <row r="10" spans="1:14" x14ac:dyDescent="0.25">
      <c r="A10" s="16">
        <v>42133</v>
      </c>
      <c r="B10" s="10">
        <v>11</v>
      </c>
      <c r="C10" s="10">
        <v>26.1</v>
      </c>
      <c r="D10" s="15">
        <v>3</v>
      </c>
      <c r="E10" s="10">
        <v>17.5</v>
      </c>
      <c r="F10" s="11"/>
      <c r="G10" s="52" t="s">
        <v>13</v>
      </c>
      <c r="H10" s="53"/>
      <c r="I10" s="53"/>
      <c r="J10" s="54"/>
      <c r="K10" s="9">
        <f t="shared" si="0"/>
        <v>15.100000000000001</v>
      </c>
      <c r="N10" s="15"/>
    </row>
    <row r="11" spans="1:14" x14ac:dyDescent="0.25">
      <c r="A11" s="16">
        <v>42134</v>
      </c>
      <c r="B11" s="10">
        <v>8.3000000000000007</v>
      </c>
      <c r="C11" s="10">
        <v>26.6</v>
      </c>
      <c r="D11" s="15">
        <v>0</v>
      </c>
      <c r="E11" s="10">
        <v>17.3</v>
      </c>
      <c r="F11" s="11"/>
      <c r="G11" s="9">
        <f>MIN(B2:B11)</f>
        <v>7.7</v>
      </c>
      <c r="H11" s="9">
        <f>MAX(C2:C11)</f>
        <v>26.6</v>
      </c>
      <c r="I11" s="3">
        <f>SUM(D2:D11)</f>
        <v>37.700000000000003</v>
      </c>
      <c r="J11" s="10">
        <f>SUM(E2:E11)/10</f>
        <v>16.740000000000002</v>
      </c>
      <c r="K11" s="9">
        <f t="shared" si="0"/>
        <v>18.3</v>
      </c>
    </row>
    <row r="12" spans="1:14" x14ac:dyDescent="0.25">
      <c r="A12" s="16">
        <v>42135</v>
      </c>
      <c r="B12" s="10">
        <v>7.4</v>
      </c>
      <c r="C12" s="10">
        <v>26.8</v>
      </c>
      <c r="D12" s="15">
        <v>0</v>
      </c>
      <c r="E12" s="10">
        <v>17.5</v>
      </c>
      <c r="F12" s="11"/>
      <c r="J12" s="5"/>
      <c r="K12" s="9">
        <f t="shared" si="0"/>
        <v>19.399999999999999</v>
      </c>
    </row>
    <row r="13" spans="1:14" x14ac:dyDescent="0.25">
      <c r="A13" s="16">
        <v>42136</v>
      </c>
      <c r="B13" s="10">
        <v>10.199999999999999</v>
      </c>
      <c r="C13" s="10">
        <v>26.8</v>
      </c>
      <c r="D13" s="15">
        <v>0</v>
      </c>
      <c r="E13" s="10">
        <v>18.600000000000001</v>
      </c>
      <c r="F13" s="11"/>
      <c r="J13" s="5"/>
      <c r="K13" s="9">
        <f t="shared" si="0"/>
        <v>16.600000000000001</v>
      </c>
    </row>
    <row r="14" spans="1:14" x14ac:dyDescent="0.25">
      <c r="A14" s="16">
        <v>42137</v>
      </c>
      <c r="B14" s="10">
        <v>11.8</v>
      </c>
      <c r="C14" s="10">
        <v>27.5</v>
      </c>
      <c r="D14" s="15">
        <v>0</v>
      </c>
      <c r="E14" s="10">
        <v>19</v>
      </c>
      <c r="F14" s="11"/>
      <c r="J14" s="5"/>
      <c r="K14" s="9">
        <f t="shared" si="0"/>
        <v>15.7</v>
      </c>
    </row>
    <row r="15" spans="1:14" x14ac:dyDescent="0.25">
      <c r="A15" s="16">
        <v>42138</v>
      </c>
      <c r="B15" s="10">
        <v>15.1</v>
      </c>
      <c r="C15" s="10">
        <v>29.3</v>
      </c>
      <c r="D15" s="15">
        <v>0</v>
      </c>
      <c r="E15" s="10">
        <v>21.9</v>
      </c>
      <c r="F15" s="11"/>
      <c r="J15" s="5"/>
      <c r="K15" s="9">
        <f t="shared" si="0"/>
        <v>14.200000000000001</v>
      </c>
    </row>
    <row r="16" spans="1:14" x14ac:dyDescent="0.25">
      <c r="A16" s="16">
        <v>42139</v>
      </c>
      <c r="B16" s="10">
        <v>14.1</v>
      </c>
      <c r="C16" s="10">
        <v>21</v>
      </c>
      <c r="D16" s="15">
        <v>9.1999999999999993</v>
      </c>
      <c r="E16" s="10">
        <v>17.5</v>
      </c>
      <c r="F16" s="3"/>
      <c r="J16" s="5"/>
      <c r="K16" s="9">
        <f t="shared" si="0"/>
        <v>6.9</v>
      </c>
    </row>
    <row r="17" spans="1:11" x14ac:dyDescent="0.25">
      <c r="A17" s="16">
        <v>42140</v>
      </c>
      <c r="B17" s="10">
        <v>12.9</v>
      </c>
      <c r="C17" s="10">
        <v>26.3</v>
      </c>
      <c r="D17" s="15">
        <v>7.2</v>
      </c>
      <c r="E17" s="10">
        <v>18.8</v>
      </c>
      <c r="F17" s="3"/>
      <c r="J17" s="5"/>
      <c r="K17" s="9">
        <f t="shared" si="0"/>
        <v>13.4</v>
      </c>
    </row>
    <row r="18" spans="1:11" x14ac:dyDescent="0.25">
      <c r="A18" s="16">
        <v>42141</v>
      </c>
      <c r="B18" s="9">
        <v>11.9</v>
      </c>
      <c r="C18" s="9">
        <v>26.6</v>
      </c>
      <c r="D18" s="15">
        <v>6.3</v>
      </c>
      <c r="E18" s="10">
        <v>19.7</v>
      </c>
      <c r="F18" s="3"/>
      <c r="J18" s="5"/>
      <c r="K18" s="9">
        <f t="shared" si="0"/>
        <v>14.700000000000001</v>
      </c>
    </row>
    <row r="19" spans="1:11" x14ac:dyDescent="0.25">
      <c r="A19" s="16">
        <v>42142</v>
      </c>
      <c r="B19" s="9">
        <v>13.3</v>
      </c>
      <c r="C19" s="9">
        <v>27.2</v>
      </c>
      <c r="D19" s="15">
        <v>0</v>
      </c>
      <c r="E19" s="10">
        <v>20</v>
      </c>
      <c r="F19" s="3"/>
      <c r="J19" s="5"/>
      <c r="K19" s="9">
        <f t="shared" si="0"/>
        <v>13.899999999999999</v>
      </c>
    </row>
    <row r="20" spans="1:11" x14ac:dyDescent="0.25">
      <c r="A20" s="16">
        <v>42143</v>
      </c>
      <c r="B20" s="9">
        <v>14.4</v>
      </c>
      <c r="C20" s="9">
        <v>26</v>
      </c>
      <c r="D20" s="15">
        <v>9.3000000000000007</v>
      </c>
      <c r="E20" s="10">
        <v>18.399999999999999</v>
      </c>
      <c r="F20" s="3"/>
      <c r="G20" s="49" t="s">
        <v>14</v>
      </c>
      <c r="H20" s="50"/>
      <c r="I20" s="50"/>
      <c r="J20" s="51"/>
      <c r="K20" s="9">
        <f t="shared" si="0"/>
        <v>11.6</v>
      </c>
    </row>
    <row r="21" spans="1:11" x14ac:dyDescent="0.25">
      <c r="A21" s="16">
        <v>42144</v>
      </c>
      <c r="B21" s="9">
        <v>9</v>
      </c>
      <c r="C21" s="9">
        <v>15.9</v>
      </c>
      <c r="D21" s="15">
        <v>25.2</v>
      </c>
      <c r="E21" s="13">
        <v>13.3</v>
      </c>
      <c r="F21" s="3"/>
      <c r="G21" s="9">
        <f>MIN(B12:B21)</f>
        <v>7.4</v>
      </c>
      <c r="H21" s="9">
        <f>MAX(C12:C21)</f>
        <v>29.3</v>
      </c>
      <c r="I21" s="3">
        <f>SUM(D12:D21)</f>
        <v>57.2</v>
      </c>
      <c r="J21" s="10">
        <f>SUM(E12:E21)/10</f>
        <v>18.470000000000002</v>
      </c>
      <c r="K21" s="9">
        <f t="shared" si="0"/>
        <v>6.9</v>
      </c>
    </row>
    <row r="22" spans="1:11" x14ac:dyDescent="0.25">
      <c r="A22" s="16">
        <v>42145</v>
      </c>
      <c r="B22" s="9">
        <v>7.3</v>
      </c>
      <c r="C22" s="9">
        <v>21.3</v>
      </c>
      <c r="D22" s="14">
        <v>0</v>
      </c>
      <c r="E22" s="13">
        <v>12.9</v>
      </c>
      <c r="F22" s="3"/>
      <c r="J22" s="2"/>
      <c r="K22" s="9">
        <f t="shared" si="0"/>
        <v>14</v>
      </c>
    </row>
    <row r="23" spans="1:11" x14ac:dyDescent="0.25">
      <c r="A23" s="16">
        <v>42146</v>
      </c>
      <c r="B23" s="9">
        <v>7.3</v>
      </c>
      <c r="C23" s="9">
        <v>18.7</v>
      </c>
      <c r="D23" s="14">
        <v>0</v>
      </c>
      <c r="E23" s="13">
        <v>13.1</v>
      </c>
      <c r="F23" s="3"/>
      <c r="J23" s="2"/>
      <c r="K23" s="9">
        <f t="shared" si="0"/>
        <v>11.399999999999999</v>
      </c>
    </row>
    <row r="24" spans="1:11" x14ac:dyDescent="0.25">
      <c r="A24" s="16">
        <v>42147</v>
      </c>
      <c r="B24" s="9">
        <v>10.5</v>
      </c>
      <c r="C24" s="9">
        <v>18</v>
      </c>
      <c r="D24" s="14">
        <v>2.1</v>
      </c>
      <c r="E24" s="13">
        <v>13.6</v>
      </c>
      <c r="F24" s="3"/>
      <c r="J24" s="2"/>
      <c r="K24" s="9">
        <f t="shared" si="0"/>
        <v>7.5</v>
      </c>
    </row>
    <row r="25" spans="1:11" x14ac:dyDescent="0.25">
      <c r="A25" s="16">
        <v>42148</v>
      </c>
      <c r="B25" s="9">
        <v>9.9</v>
      </c>
      <c r="C25" s="9">
        <v>22.4</v>
      </c>
      <c r="D25" s="14">
        <v>0</v>
      </c>
      <c r="E25" s="13">
        <v>15.9</v>
      </c>
      <c r="F25" s="3"/>
      <c r="J25" s="2"/>
      <c r="K25" s="9">
        <f t="shared" si="0"/>
        <v>12.499999999999998</v>
      </c>
    </row>
    <row r="26" spans="1:11" x14ac:dyDescent="0.25">
      <c r="A26" s="16">
        <v>42149</v>
      </c>
      <c r="B26" s="9">
        <v>9.4</v>
      </c>
      <c r="C26" s="9">
        <v>22.5</v>
      </c>
      <c r="D26" s="14">
        <v>1.5</v>
      </c>
      <c r="E26" s="13">
        <v>16.100000000000001</v>
      </c>
      <c r="F26" s="3"/>
      <c r="G26" s="1"/>
      <c r="J26" s="2"/>
      <c r="K26" s="9">
        <f t="shared" si="0"/>
        <v>13.1</v>
      </c>
    </row>
    <row r="27" spans="1:11" x14ac:dyDescent="0.25">
      <c r="A27" s="16">
        <v>42150</v>
      </c>
      <c r="B27" s="9">
        <v>10.8</v>
      </c>
      <c r="C27" s="9">
        <v>23.8</v>
      </c>
      <c r="D27" s="14">
        <v>0</v>
      </c>
      <c r="E27" s="13">
        <v>16.100000000000001</v>
      </c>
      <c r="F27" s="3"/>
      <c r="J27" s="2"/>
      <c r="K27" s="9">
        <f t="shared" si="0"/>
        <v>13</v>
      </c>
    </row>
    <row r="28" spans="1:11" x14ac:dyDescent="0.25">
      <c r="A28" s="16">
        <v>42151</v>
      </c>
      <c r="B28" s="9">
        <v>6.8</v>
      </c>
      <c r="C28" s="9">
        <v>23.2</v>
      </c>
      <c r="D28" s="14">
        <v>0</v>
      </c>
      <c r="E28" s="13">
        <v>15.8</v>
      </c>
      <c r="F28" s="3"/>
      <c r="J28" s="2"/>
      <c r="K28" s="9">
        <f t="shared" si="0"/>
        <v>16.399999999999999</v>
      </c>
    </row>
    <row r="29" spans="1:11" x14ac:dyDescent="0.25">
      <c r="A29" s="16">
        <v>42152</v>
      </c>
      <c r="B29" s="9">
        <v>10.1</v>
      </c>
      <c r="C29" s="9">
        <v>23.4</v>
      </c>
      <c r="D29" s="14">
        <v>0</v>
      </c>
      <c r="E29" s="13">
        <v>16.600000000000001</v>
      </c>
      <c r="F29" s="3"/>
      <c r="J29" s="2"/>
      <c r="K29" s="9">
        <f t="shared" si="0"/>
        <v>13.299999999999999</v>
      </c>
    </row>
    <row r="30" spans="1:11" x14ac:dyDescent="0.25">
      <c r="A30" s="16">
        <v>42153</v>
      </c>
      <c r="B30" s="9">
        <v>9.6</v>
      </c>
      <c r="C30" s="9">
        <v>25.2</v>
      </c>
      <c r="D30" s="14">
        <v>0</v>
      </c>
      <c r="E30" s="13">
        <v>17.600000000000001</v>
      </c>
      <c r="F30" s="3"/>
      <c r="J30" s="2"/>
      <c r="K30" s="9">
        <f t="shared" si="0"/>
        <v>15.6</v>
      </c>
    </row>
    <row r="31" spans="1:11" x14ac:dyDescent="0.25">
      <c r="A31" s="16">
        <v>42154</v>
      </c>
      <c r="B31" s="9">
        <v>11.5</v>
      </c>
      <c r="C31" s="9">
        <v>25</v>
      </c>
      <c r="D31" s="14">
        <v>1.2</v>
      </c>
      <c r="E31" s="13">
        <v>17.899999999999999</v>
      </c>
      <c r="F31" s="3"/>
      <c r="G31" s="49" t="s">
        <v>16</v>
      </c>
      <c r="H31" s="50"/>
      <c r="I31" s="50"/>
      <c r="J31" s="51"/>
      <c r="K31" s="9">
        <f t="shared" si="0"/>
        <v>13.5</v>
      </c>
    </row>
    <row r="32" spans="1:11" x14ac:dyDescent="0.25">
      <c r="A32" s="16">
        <v>42155</v>
      </c>
      <c r="B32" s="28">
        <v>12.7</v>
      </c>
      <c r="C32" s="9">
        <v>23.2</v>
      </c>
      <c r="D32" s="14">
        <v>0</v>
      </c>
      <c r="E32" s="13">
        <v>17.8</v>
      </c>
      <c r="F32" s="3"/>
      <c r="G32" s="9">
        <f>MIN(B22:B32)</f>
        <v>6.8</v>
      </c>
      <c r="H32" s="9">
        <f>MAX(C22:C32)</f>
        <v>25.2</v>
      </c>
      <c r="I32" s="3">
        <f>SUM(D22:D32)</f>
        <v>4.8</v>
      </c>
      <c r="J32" s="10">
        <f>SUM(E22:E32)/11</f>
        <v>15.763636363636364</v>
      </c>
      <c r="K32" s="9">
        <f t="shared" si="0"/>
        <v>10.5</v>
      </c>
    </row>
    <row r="33" spans="1:11" x14ac:dyDescent="0.25">
      <c r="A33" s="44"/>
      <c r="B33" s="44"/>
      <c r="C33" s="44"/>
      <c r="D33" s="44"/>
      <c r="E33" s="44"/>
      <c r="F33" s="44"/>
      <c r="G33" s="1"/>
      <c r="H33" s="1"/>
      <c r="J33" s="2"/>
    </row>
    <row r="34" spans="1:11" x14ac:dyDescent="0.25">
      <c r="A34" s="47" t="s">
        <v>30</v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1" x14ac:dyDescent="0.25">
      <c r="A35" s="45"/>
      <c r="B35" s="45" t="s">
        <v>18</v>
      </c>
      <c r="C35" s="45" t="s">
        <v>19</v>
      </c>
      <c r="D35" s="3"/>
      <c r="E35" s="45"/>
      <c r="F35" s="45" t="s">
        <v>24</v>
      </c>
      <c r="G35" s="45" t="s">
        <v>0</v>
      </c>
      <c r="H35" s="45" t="s">
        <v>1</v>
      </c>
      <c r="I35" s="45" t="s">
        <v>2</v>
      </c>
      <c r="J35" s="45" t="s">
        <v>21</v>
      </c>
      <c r="K35" s="8" t="s">
        <v>25</v>
      </c>
    </row>
    <row r="36" spans="1:11" x14ac:dyDescent="0.25">
      <c r="A36" s="3"/>
      <c r="B36" s="4">
        <f>SUM(B2:B32)/31</f>
        <v>10.767741935483873</v>
      </c>
      <c r="C36" s="4">
        <f>SUM(C2:C32)/31</f>
        <v>23.49677419354839</v>
      </c>
      <c r="D36" s="3"/>
      <c r="E36" s="4"/>
      <c r="F36" s="4">
        <f>SUM(F2:F32)</f>
        <v>0</v>
      </c>
      <c r="G36" s="4">
        <f>MIN(G6:G32)</f>
        <v>6.8</v>
      </c>
      <c r="H36" s="4">
        <f>MAX(H6:H32)</f>
        <v>29.3</v>
      </c>
      <c r="I36" s="4">
        <f>SUM(I11:I32)</f>
        <v>99.7</v>
      </c>
      <c r="J36" s="4">
        <f>(SUM(E22:E32)+SUM(E12:E21)+SUM(E2:E11))/31</f>
        <v>16.951612903225808</v>
      </c>
      <c r="K36" s="4">
        <f>Aprile!K35+I36</f>
        <v>243.09999999999997</v>
      </c>
    </row>
  </sheetData>
  <mergeCells count="4">
    <mergeCell ref="A34:J34"/>
    <mergeCell ref="G10:J10"/>
    <mergeCell ref="G20:J20"/>
    <mergeCell ref="G31:J31"/>
  </mergeCells>
  <phoneticPr fontId="0" type="noConversion"/>
  <pageMargins left="0.7" right="0.7" top="0.75" bottom="0.75" header="0.3" footer="0.3"/>
  <pageSetup paperSize="9"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85" zoomScaleNormal="85" zoomScaleSheetLayoutView="70" workbookViewId="0">
      <pane xSplit="1" topLeftCell="B1" activePane="topRight" state="frozen"/>
      <selection pane="topRight" activeCell="I37" sqref="I37"/>
    </sheetView>
  </sheetViews>
  <sheetFormatPr defaultRowHeight="15" x14ac:dyDescent="0.25"/>
  <cols>
    <col min="1" max="1" width="13.140625" customWidth="1"/>
    <col min="2" max="3" width="10.7109375" customWidth="1"/>
    <col min="4" max="4" width="11.28515625" customWidth="1"/>
    <col min="5" max="8" width="12.140625" customWidth="1"/>
    <col min="9" max="9" width="11.7109375" customWidth="1"/>
    <col min="10" max="10" width="12.28515625" customWidth="1"/>
    <col min="11" max="11" width="11.140625" bestFit="1" customWidth="1"/>
  </cols>
  <sheetData>
    <row r="1" spans="1:1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10</v>
      </c>
      <c r="H1" s="3" t="s">
        <v>11</v>
      </c>
      <c r="I1" s="3" t="s">
        <v>2</v>
      </c>
      <c r="J1" s="17" t="s">
        <v>12</v>
      </c>
      <c r="K1" s="18" t="s">
        <v>26</v>
      </c>
    </row>
    <row r="2" spans="1:11" x14ac:dyDescent="0.25">
      <c r="A2" s="16">
        <v>42156</v>
      </c>
      <c r="B2" s="10">
        <v>13.3</v>
      </c>
      <c r="C2" s="10">
        <v>27.3</v>
      </c>
      <c r="D2" s="15">
        <v>0.3</v>
      </c>
      <c r="E2" s="10">
        <v>19.600000000000001</v>
      </c>
      <c r="F2" s="11"/>
      <c r="K2" s="9">
        <f t="shared" ref="K2:K11" si="0">C2-B2</f>
        <v>14</v>
      </c>
    </row>
    <row r="3" spans="1:11" x14ac:dyDescent="0.25">
      <c r="A3" s="16">
        <v>42157</v>
      </c>
      <c r="B3" s="10">
        <v>12.6</v>
      </c>
      <c r="C3" s="10">
        <v>28.8</v>
      </c>
      <c r="D3" s="15">
        <v>0</v>
      </c>
      <c r="E3" s="10">
        <v>20.2</v>
      </c>
      <c r="F3" s="11"/>
      <c r="K3" s="9">
        <f t="shared" si="0"/>
        <v>16.200000000000003</v>
      </c>
    </row>
    <row r="4" spans="1:11" x14ac:dyDescent="0.25">
      <c r="A4" s="16">
        <v>42158</v>
      </c>
      <c r="B4" s="10">
        <v>12.4</v>
      </c>
      <c r="C4" s="10">
        <v>30.9</v>
      </c>
      <c r="D4" s="15">
        <v>0</v>
      </c>
      <c r="E4" s="10">
        <v>21.6</v>
      </c>
      <c r="F4" s="11"/>
      <c r="K4" s="9">
        <f t="shared" si="0"/>
        <v>18.5</v>
      </c>
    </row>
    <row r="5" spans="1:11" x14ac:dyDescent="0.25">
      <c r="A5" s="16">
        <v>42159</v>
      </c>
      <c r="B5" s="10">
        <v>15.1</v>
      </c>
      <c r="C5" s="10">
        <v>32.1</v>
      </c>
      <c r="D5" s="15">
        <v>0</v>
      </c>
      <c r="E5" s="10">
        <v>23.5</v>
      </c>
      <c r="F5" s="11"/>
      <c r="K5" s="9">
        <f t="shared" si="0"/>
        <v>17</v>
      </c>
    </row>
    <row r="6" spans="1:11" x14ac:dyDescent="0.25">
      <c r="A6" s="16">
        <v>42160</v>
      </c>
      <c r="B6" s="10">
        <v>15.3</v>
      </c>
      <c r="C6" s="10">
        <v>32.200000000000003</v>
      </c>
      <c r="D6" s="15">
        <v>0</v>
      </c>
      <c r="E6" s="10">
        <v>24.3</v>
      </c>
      <c r="F6" s="11"/>
      <c r="K6" s="9">
        <f t="shared" si="0"/>
        <v>16.900000000000002</v>
      </c>
    </row>
    <row r="7" spans="1:11" x14ac:dyDescent="0.25">
      <c r="A7" s="16">
        <v>42161</v>
      </c>
      <c r="B7" s="10">
        <v>16.399999999999999</v>
      </c>
      <c r="C7" s="10">
        <v>30.5</v>
      </c>
      <c r="D7" s="15">
        <v>19.8</v>
      </c>
      <c r="E7" s="10">
        <v>22.3</v>
      </c>
      <c r="F7" s="11"/>
      <c r="K7" s="9">
        <f t="shared" si="0"/>
        <v>14.100000000000001</v>
      </c>
    </row>
    <row r="8" spans="1:11" x14ac:dyDescent="0.25">
      <c r="A8" s="16">
        <v>42162</v>
      </c>
      <c r="B8" s="10">
        <v>13.2</v>
      </c>
      <c r="C8" s="10">
        <v>32</v>
      </c>
      <c r="D8" s="15">
        <v>34.200000000000003</v>
      </c>
      <c r="E8" s="10">
        <v>22.5</v>
      </c>
      <c r="F8" s="11"/>
      <c r="K8" s="9">
        <f t="shared" si="0"/>
        <v>18.8</v>
      </c>
    </row>
    <row r="9" spans="1:11" x14ac:dyDescent="0.25">
      <c r="A9" s="16">
        <v>42163</v>
      </c>
      <c r="B9" s="10">
        <v>16.600000000000001</v>
      </c>
      <c r="C9" s="10">
        <v>28.3</v>
      </c>
      <c r="D9" s="15">
        <v>22.2</v>
      </c>
      <c r="E9" s="10">
        <v>21.4</v>
      </c>
      <c r="F9" s="11"/>
      <c r="K9" s="9">
        <f t="shared" si="0"/>
        <v>11.7</v>
      </c>
    </row>
    <row r="10" spans="1:11" x14ac:dyDescent="0.25">
      <c r="A10" s="16">
        <v>42164</v>
      </c>
      <c r="B10" s="10">
        <v>15.1</v>
      </c>
      <c r="C10" s="10">
        <v>28.1</v>
      </c>
      <c r="D10" s="15">
        <v>5.7</v>
      </c>
      <c r="E10" s="10">
        <v>19.899999999999999</v>
      </c>
      <c r="G10" s="52" t="s">
        <v>13</v>
      </c>
      <c r="H10" s="53"/>
      <c r="I10" s="53"/>
      <c r="J10" s="54"/>
      <c r="K10" s="9">
        <f t="shared" si="0"/>
        <v>13.000000000000002</v>
      </c>
    </row>
    <row r="11" spans="1:11" x14ac:dyDescent="0.25">
      <c r="A11" s="16">
        <v>42165</v>
      </c>
      <c r="B11" s="10">
        <v>12.9</v>
      </c>
      <c r="C11" s="10">
        <v>29</v>
      </c>
      <c r="D11" s="15">
        <v>0</v>
      </c>
      <c r="E11" s="10">
        <v>19.899999999999999</v>
      </c>
      <c r="F11" s="11"/>
      <c r="G11" s="9">
        <f>MIN(B2:B11)</f>
        <v>12.4</v>
      </c>
      <c r="H11" s="9">
        <f>MAX(C2:C11)</f>
        <v>32.200000000000003</v>
      </c>
      <c r="I11" s="3">
        <f>SUM(D2:D11)</f>
        <v>82.2</v>
      </c>
      <c r="J11" s="19">
        <f>SUM(E2:E11)/10</f>
        <v>21.520000000000003</v>
      </c>
      <c r="K11" s="9">
        <f t="shared" si="0"/>
        <v>16.100000000000001</v>
      </c>
    </row>
    <row r="12" spans="1:11" x14ac:dyDescent="0.25">
      <c r="A12" s="16">
        <v>42166</v>
      </c>
      <c r="B12" s="10">
        <v>13.7</v>
      </c>
      <c r="C12" s="10">
        <v>29.8</v>
      </c>
      <c r="D12" s="15">
        <v>3.6</v>
      </c>
      <c r="E12" s="10">
        <v>20.2</v>
      </c>
      <c r="F12" s="11"/>
      <c r="J12" s="5"/>
      <c r="K12" s="9">
        <f t="shared" ref="K12:K21" si="1">C12-B12</f>
        <v>16.100000000000001</v>
      </c>
    </row>
    <row r="13" spans="1:11" x14ac:dyDescent="0.25">
      <c r="A13" s="16">
        <v>42167</v>
      </c>
      <c r="B13" s="10">
        <v>13.2</v>
      </c>
      <c r="C13" s="10">
        <v>28.9</v>
      </c>
      <c r="D13" s="15">
        <v>0.3</v>
      </c>
      <c r="E13" s="10">
        <v>20.2</v>
      </c>
      <c r="F13" s="11"/>
      <c r="J13" s="5"/>
      <c r="K13" s="9">
        <f t="shared" si="1"/>
        <v>15.7</v>
      </c>
    </row>
    <row r="14" spans="1:11" x14ac:dyDescent="0.25">
      <c r="A14" s="16">
        <v>42168</v>
      </c>
      <c r="B14" s="10">
        <v>17.399999999999999</v>
      </c>
      <c r="C14" s="10">
        <v>29.4</v>
      </c>
      <c r="D14" s="15">
        <v>9.3000000000000007</v>
      </c>
      <c r="E14" s="10">
        <v>21</v>
      </c>
      <c r="F14" s="11"/>
      <c r="J14" s="5"/>
      <c r="K14" s="9">
        <f t="shared" si="1"/>
        <v>12</v>
      </c>
    </row>
    <row r="15" spans="1:11" x14ac:dyDescent="0.25">
      <c r="A15" s="16">
        <v>42169</v>
      </c>
      <c r="B15" s="10">
        <v>15.9</v>
      </c>
      <c r="C15" s="10">
        <v>25.3</v>
      </c>
      <c r="D15" s="15">
        <v>17.399999999999999</v>
      </c>
      <c r="E15" s="10">
        <v>17.899999999999999</v>
      </c>
      <c r="F15" s="11"/>
      <c r="J15" s="5"/>
      <c r="K15" s="9">
        <f t="shared" si="1"/>
        <v>9.4</v>
      </c>
    </row>
    <row r="16" spans="1:11" x14ac:dyDescent="0.25">
      <c r="A16" s="16">
        <v>42170</v>
      </c>
      <c r="B16" s="10">
        <v>15.9</v>
      </c>
      <c r="C16" s="10">
        <v>23.4</v>
      </c>
      <c r="D16" s="15">
        <v>4.5</v>
      </c>
      <c r="E16" s="10">
        <v>18.5</v>
      </c>
      <c r="F16" s="3"/>
      <c r="J16" s="5"/>
      <c r="K16" s="9">
        <f t="shared" si="1"/>
        <v>7.4999999999999982</v>
      </c>
    </row>
    <row r="17" spans="1:16" x14ac:dyDescent="0.25">
      <c r="A17" s="16">
        <v>42171</v>
      </c>
      <c r="B17" s="10">
        <v>15.3</v>
      </c>
      <c r="C17" s="10">
        <v>27.6</v>
      </c>
      <c r="D17" s="15">
        <v>13.8</v>
      </c>
      <c r="E17" s="10">
        <v>18.5</v>
      </c>
      <c r="F17" s="3"/>
      <c r="J17" s="5"/>
      <c r="K17" s="9">
        <f t="shared" si="1"/>
        <v>12.3</v>
      </c>
    </row>
    <row r="18" spans="1:16" x14ac:dyDescent="0.25">
      <c r="A18" s="16">
        <v>42172</v>
      </c>
      <c r="B18" s="9">
        <v>13.1</v>
      </c>
      <c r="C18" s="9">
        <v>25.3</v>
      </c>
      <c r="D18" s="15">
        <v>0.3</v>
      </c>
      <c r="E18" s="10">
        <v>18.8</v>
      </c>
      <c r="F18" s="3"/>
      <c r="K18" s="9">
        <f t="shared" si="1"/>
        <v>12.200000000000001</v>
      </c>
    </row>
    <row r="19" spans="1:16" x14ac:dyDescent="0.25">
      <c r="A19" s="16">
        <v>42173</v>
      </c>
      <c r="B19" s="9">
        <v>15.3</v>
      </c>
      <c r="C19" s="9">
        <v>25.3</v>
      </c>
      <c r="D19" s="15">
        <v>0</v>
      </c>
      <c r="E19" s="10">
        <v>19.899999999999999</v>
      </c>
      <c r="F19" s="3"/>
      <c r="K19" s="9">
        <f t="shared" si="1"/>
        <v>10</v>
      </c>
    </row>
    <row r="20" spans="1:16" x14ac:dyDescent="0.25">
      <c r="A20" s="16">
        <v>42174</v>
      </c>
      <c r="B20" s="9">
        <v>12.6</v>
      </c>
      <c r="C20" s="9">
        <v>27</v>
      </c>
      <c r="D20" s="15">
        <v>0</v>
      </c>
      <c r="E20" s="10">
        <v>20</v>
      </c>
      <c r="F20" s="3"/>
      <c r="G20" s="52" t="s">
        <v>14</v>
      </c>
      <c r="H20" s="53"/>
      <c r="I20" s="53"/>
      <c r="J20" s="54"/>
      <c r="K20" s="9">
        <f t="shared" si="1"/>
        <v>14.4</v>
      </c>
    </row>
    <row r="21" spans="1:16" x14ac:dyDescent="0.25">
      <c r="A21" s="16">
        <v>42175</v>
      </c>
      <c r="B21" s="9">
        <v>11.3</v>
      </c>
      <c r="C21" s="9">
        <v>24.6</v>
      </c>
      <c r="D21" s="15">
        <v>0</v>
      </c>
      <c r="E21" s="10">
        <v>17</v>
      </c>
      <c r="F21" s="3"/>
      <c r="G21" s="9">
        <f>MIN(B12:B21)</f>
        <v>11.3</v>
      </c>
      <c r="H21" s="9">
        <f>MAX(C12:C21)</f>
        <v>29.8</v>
      </c>
      <c r="I21" s="3">
        <f>SUM(D12:D21)</f>
        <v>49.2</v>
      </c>
      <c r="J21" s="19">
        <f>SUM(E12:E21)/10</f>
        <v>19.2</v>
      </c>
      <c r="K21" s="9">
        <f t="shared" si="1"/>
        <v>13.3</v>
      </c>
    </row>
    <row r="22" spans="1:16" x14ac:dyDescent="0.25">
      <c r="A22" s="16">
        <v>42176</v>
      </c>
      <c r="B22" s="9">
        <v>11.3</v>
      </c>
      <c r="C22" s="9">
        <v>24.1</v>
      </c>
      <c r="D22" s="14">
        <v>0</v>
      </c>
      <c r="E22" s="13">
        <v>17.399999999999999</v>
      </c>
      <c r="F22" s="3"/>
      <c r="J22" s="2"/>
      <c r="K22" s="9">
        <f t="shared" ref="K22:K31" si="2">C22-B22</f>
        <v>12.8</v>
      </c>
    </row>
    <row r="23" spans="1:16" x14ac:dyDescent="0.25">
      <c r="A23" s="16">
        <v>42177</v>
      </c>
      <c r="B23" s="9">
        <v>14.1</v>
      </c>
      <c r="C23" s="9">
        <v>24.3</v>
      </c>
      <c r="D23" s="14">
        <v>1.5</v>
      </c>
      <c r="E23" s="13">
        <v>18.600000000000001</v>
      </c>
      <c r="F23" s="3"/>
      <c r="J23" s="2"/>
      <c r="K23" s="9">
        <f t="shared" si="2"/>
        <v>10.200000000000001</v>
      </c>
    </row>
    <row r="24" spans="1:16" x14ac:dyDescent="0.25">
      <c r="A24" s="16">
        <v>42178</v>
      </c>
      <c r="B24" s="9">
        <v>13.1</v>
      </c>
      <c r="C24" s="9">
        <v>26</v>
      </c>
      <c r="D24" s="14">
        <v>28.2</v>
      </c>
      <c r="E24" s="13">
        <v>19.100000000000001</v>
      </c>
      <c r="F24" s="3"/>
      <c r="J24" s="2"/>
      <c r="K24" s="9">
        <f t="shared" si="2"/>
        <v>12.9</v>
      </c>
    </row>
    <row r="25" spans="1:16" x14ac:dyDescent="0.25">
      <c r="A25" s="16">
        <v>42179</v>
      </c>
      <c r="B25" s="9">
        <v>11.5</v>
      </c>
      <c r="C25" s="9">
        <v>24.7</v>
      </c>
      <c r="D25" s="14">
        <v>0</v>
      </c>
      <c r="E25" s="13">
        <v>18.399999999999999</v>
      </c>
      <c r="F25" s="3"/>
      <c r="J25" s="2"/>
      <c r="K25" s="9">
        <f t="shared" si="2"/>
        <v>13.2</v>
      </c>
    </row>
    <row r="26" spans="1:16" x14ac:dyDescent="0.25">
      <c r="A26" s="16">
        <v>42180</v>
      </c>
      <c r="B26" s="9">
        <v>13.7</v>
      </c>
      <c r="C26" s="9">
        <v>25.8</v>
      </c>
      <c r="D26" s="14">
        <v>0</v>
      </c>
      <c r="E26" s="13">
        <v>19.600000000000001</v>
      </c>
      <c r="F26" s="3"/>
      <c r="G26" s="1"/>
      <c r="J26" s="2"/>
      <c r="K26" s="9">
        <f t="shared" si="2"/>
        <v>12.100000000000001</v>
      </c>
    </row>
    <row r="27" spans="1:16" x14ac:dyDescent="0.25">
      <c r="A27" s="16">
        <v>42181</v>
      </c>
      <c r="B27" s="13">
        <v>11.2</v>
      </c>
      <c r="C27" s="3">
        <v>28.5</v>
      </c>
      <c r="D27" s="41">
        <v>0</v>
      </c>
      <c r="E27" s="13">
        <v>20</v>
      </c>
      <c r="F27" s="3"/>
      <c r="J27" s="2"/>
      <c r="K27" s="9">
        <f t="shared" si="2"/>
        <v>17.3</v>
      </c>
    </row>
    <row r="28" spans="1:16" x14ac:dyDescent="0.25">
      <c r="A28" s="16">
        <v>42182</v>
      </c>
      <c r="B28" s="9">
        <v>14.4</v>
      </c>
      <c r="C28" s="9">
        <v>28.6</v>
      </c>
      <c r="D28" s="14">
        <v>15.9</v>
      </c>
      <c r="E28" s="13">
        <v>20.5</v>
      </c>
      <c r="F28" s="3"/>
      <c r="J28" s="2"/>
      <c r="K28" s="9">
        <f t="shared" si="2"/>
        <v>14.200000000000001</v>
      </c>
    </row>
    <row r="29" spans="1:16" x14ac:dyDescent="0.25">
      <c r="A29" s="16">
        <v>42183</v>
      </c>
      <c r="B29" s="9">
        <v>14.2</v>
      </c>
      <c r="C29" s="9">
        <v>29.7</v>
      </c>
      <c r="D29" s="14">
        <v>0</v>
      </c>
      <c r="E29" s="13">
        <v>22.2</v>
      </c>
      <c r="F29" s="3"/>
      <c r="K29" s="9">
        <f t="shared" si="2"/>
        <v>15.5</v>
      </c>
      <c r="P29" s="1"/>
    </row>
    <row r="30" spans="1:16" x14ac:dyDescent="0.25">
      <c r="A30" s="16">
        <v>42184</v>
      </c>
      <c r="B30" s="9">
        <v>16.399999999999999</v>
      </c>
      <c r="C30" s="9">
        <v>28.5</v>
      </c>
      <c r="D30" s="14">
        <v>0</v>
      </c>
      <c r="E30" s="13">
        <v>22.2</v>
      </c>
      <c r="F30" s="3"/>
      <c r="G30" s="52" t="s">
        <v>16</v>
      </c>
      <c r="H30" s="53"/>
      <c r="I30" s="53"/>
      <c r="J30" s="54"/>
      <c r="K30" s="9">
        <f t="shared" si="2"/>
        <v>12.100000000000001</v>
      </c>
    </row>
    <row r="31" spans="1:16" x14ac:dyDescent="0.25">
      <c r="A31" s="16">
        <v>42185</v>
      </c>
      <c r="B31" s="9">
        <v>14.6</v>
      </c>
      <c r="C31" s="9">
        <v>30.1</v>
      </c>
      <c r="D31" s="14">
        <v>0</v>
      </c>
      <c r="E31" s="13">
        <v>22.6</v>
      </c>
      <c r="F31" s="3"/>
      <c r="G31" s="9">
        <f>MIN(B22:B31)</f>
        <v>11.2</v>
      </c>
      <c r="H31" s="9">
        <f>MAX(C22:C31)</f>
        <v>30.1</v>
      </c>
      <c r="I31" s="3">
        <f>SUM(D22:D31)</f>
        <v>45.6</v>
      </c>
      <c r="J31" s="10">
        <f>SUM(E22:E31)/10</f>
        <v>20.059999999999995</v>
      </c>
      <c r="K31" s="9">
        <f t="shared" si="2"/>
        <v>15.500000000000002</v>
      </c>
    </row>
    <row r="32" spans="1:16" x14ac:dyDescent="0.25">
      <c r="A32" s="44"/>
      <c r="B32" s="44"/>
      <c r="C32" s="44"/>
      <c r="D32" s="44"/>
      <c r="E32" s="44"/>
      <c r="F32" s="44"/>
      <c r="G32" s="1"/>
      <c r="H32" s="1"/>
      <c r="J32" s="2"/>
      <c r="K32" s="1">
        <f>MAX(K2:K31)</f>
        <v>18.8</v>
      </c>
    </row>
    <row r="33" spans="1:11" x14ac:dyDescent="0.25">
      <c r="A33" s="47" t="s">
        <v>31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1" x14ac:dyDescent="0.25">
      <c r="A34" s="45"/>
      <c r="B34" s="45" t="s">
        <v>18</v>
      </c>
      <c r="C34" s="45" t="s">
        <v>19</v>
      </c>
      <c r="D34" s="3"/>
      <c r="E34" s="45"/>
      <c r="F34" s="45" t="s">
        <v>24</v>
      </c>
      <c r="G34" s="45" t="s">
        <v>0</v>
      </c>
      <c r="H34" s="45" t="s">
        <v>1</v>
      </c>
      <c r="I34" s="45" t="s">
        <v>2</v>
      </c>
      <c r="J34" s="45" t="s">
        <v>21</v>
      </c>
      <c r="K34" s="8" t="s">
        <v>25</v>
      </c>
    </row>
    <row r="35" spans="1:11" x14ac:dyDescent="0.25">
      <c r="A35" s="3"/>
      <c r="B35" s="4">
        <f>SUM(B2:B31)/30</f>
        <v>14.036666666666667</v>
      </c>
      <c r="C35" s="4">
        <f>SUM(C2:C31)/30</f>
        <v>27.870000000000005</v>
      </c>
      <c r="D35" s="3"/>
      <c r="E35" s="4"/>
      <c r="F35" s="4">
        <f>SUM(F2:F31)</f>
        <v>0</v>
      </c>
      <c r="G35" s="4">
        <f>MIN(G6:G31)</f>
        <v>11.2</v>
      </c>
      <c r="H35" s="4">
        <f>MAX(H6:H31)</f>
        <v>32.200000000000003</v>
      </c>
      <c r="I35" s="4">
        <f>I31+I21+I11</f>
        <v>177</v>
      </c>
      <c r="J35" s="4">
        <f>(SUM(E22:E31)+SUM(E12:E21)+SUM(E2:E11))/30</f>
        <v>20.259999999999998</v>
      </c>
      <c r="K35" s="4">
        <f>Maggio!K36+I35</f>
        <v>420.09999999999997</v>
      </c>
    </row>
    <row r="37" spans="1:11" x14ac:dyDescent="0.25">
      <c r="I37" s="34"/>
    </row>
  </sheetData>
  <mergeCells count="4">
    <mergeCell ref="A33:J33"/>
    <mergeCell ref="G10:J10"/>
    <mergeCell ref="G20:J20"/>
    <mergeCell ref="G30:J30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zoomScaleSheetLayoutView="70" workbookViewId="0">
      <pane xSplit="1" topLeftCell="B1" activePane="topRight" state="frozen"/>
      <selection pane="topRight" activeCell="C23" sqref="C23"/>
    </sheetView>
  </sheetViews>
  <sheetFormatPr defaultRowHeight="15" x14ac:dyDescent="0.25"/>
  <cols>
    <col min="1" max="1" width="13" customWidth="1"/>
    <col min="2" max="3" width="10.7109375" customWidth="1"/>
    <col min="4" max="4" width="11.28515625" customWidth="1"/>
    <col min="5" max="8" width="12.140625" customWidth="1"/>
    <col min="9" max="9" width="11.7109375" customWidth="1"/>
    <col min="10" max="10" width="12.28515625" customWidth="1"/>
    <col min="11" max="11" width="11.140625" bestFit="1" customWidth="1"/>
  </cols>
  <sheetData>
    <row r="1" spans="1:1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10</v>
      </c>
      <c r="H1" s="3" t="s">
        <v>11</v>
      </c>
      <c r="I1" s="3" t="s">
        <v>2</v>
      </c>
      <c r="J1" s="17" t="s">
        <v>12</v>
      </c>
      <c r="K1" s="18" t="s">
        <v>26</v>
      </c>
    </row>
    <row r="2" spans="1:11" x14ac:dyDescent="0.25">
      <c r="A2" s="16">
        <v>42186</v>
      </c>
      <c r="B2" s="10">
        <v>17.2</v>
      </c>
      <c r="C2" s="10">
        <v>31</v>
      </c>
      <c r="D2" s="15">
        <v>0</v>
      </c>
      <c r="E2" s="10">
        <v>24.3</v>
      </c>
      <c r="F2" s="11"/>
      <c r="K2" s="9">
        <f t="shared" ref="K2:K32" si="0">C2-B2</f>
        <v>13.8</v>
      </c>
    </row>
    <row r="3" spans="1:11" x14ac:dyDescent="0.25">
      <c r="A3" s="16">
        <v>42187</v>
      </c>
      <c r="B3" s="10">
        <v>17.7</v>
      </c>
      <c r="C3" s="10">
        <v>32.200000000000003</v>
      </c>
      <c r="D3" s="15">
        <v>0</v>
      </c>
      <c r="E3" s="10">
        <v>25</v>
      </c>
      <c r="F3" s="11"/>
      <c r="K3" s="9">
        <f t="shared" si="0"/>
        <v>14.500000000000004</v>
      </c>
    </row>
    <row r="4" spans="1:11" x14ac:dyDescent="0.25">
      <c r="A4" s="16">
        <v>42188</v>
      </c>
      <c r="B4" s="29">
        <v>18.5</v>
      </c>
      <c r="C4" s="10">
        <v>33.200000000000003</v>
      </c>
      <c r="D4" s="15">
        <v>19.2</v>
      </c>
      <c r="E4" s="15">
        <v>23.5</v>
      </c>
      <c r="F4" s="11"/>
      <c r="K4" s="9">
        <f t="shared" si="0"/>
        <v>14.700000000000003</v>
      </c>
    </row>
    <row r="5" spans="1:11" x14ac:dyDescent="0.25">
      <c r="A5" s="16">
        <v>42189</v>
      </c>
      <c r="B5" s="10">
        <v>17.100000000000001</v>
      </c>
      <c r="C5" s="10">
        <v>32.799999999999997</v>
      </c>
      <c r="D5" s="15">
        <v>0.3</v>
      </c>
      <c r="E5" s="10">
        <v>24.5</v>
      </c>
      <c r="F5" s="11"/>
      <c r="K5" s="9">
        <f t="shared" si="0"/>
        <v>15.699999999999996</v>
      </c>
    </row>
    <row r="6" spans="1:11" x14ac:dyDescent="0.25">
      <c r="A6" s="16">
        <v>42190</v>
      </c>
      <c r="B6" s="10">
        <v>18.2</v>
      </c>
      <c r="C6" s="10">
        <v>34</v>
      </c>
      <c r="D6" s="15">
        <v>5.7</v>
      </c>
      <c r="E6" s="10">
        <v>25.1</v>
      </c>
      <c r="F6" s="11"/>
      <c r="K6" s="9">
        <f t="shared" si="0"/>
        <v>15.8</v>
      </c>
    </row>
    <row r="7" spans="1:11" x14ac:dyDescent="0.25">
      <c r="A7" s="16">
        <v>42191</v>
      </c>
      <c r="B7" s="10">
        <v>17.100000000000001</v>
      </c>
      <c r="C7" s="10">
        <v>34.6</v>
      </c>
      <c r="D7" s="15">
        <v>0</v>
      </c>
      <c r="E7" s="10">
        <v>26.4</v>
      </c>
      <c r="F7" s="11"/>
      <c r="K7" s="9">
        <f t="shared" si="0"/>
        <v>17.5</v>
      </c>
    </row>
    <row r="8" spans="1:11" x14ac:dyDescent="0.25">
      <c r="A8" s="16">
        <v>42192</v>
      </c>
      <c r="B8" s="10">
        <v>21.5</v>
      </c>
      <c r="C8" s="10">
        <v>33.799999999999997</v>
      </c>
      <c r="D8" s="15">
        <v>0</v>
      </c>
      <c r="E8" s="10">
        <v>27.5</v>
      </c>
      <c r="F8" s="11"/>
      <c r="K8" s="9">
        <f t="shared" si="0"/>
        <v>12.299999999999997</v>
      </c>
    </row>
    <row r="9" spans="1:11" x14ac:dyDescent="0.25">
      <c r="A9" s="16">
        <v>42193</v>
      </c>
      <c r="B9" s="10">
        <v>18.600000000000001</v>
      </c>
      <c r="C9" s="10">
        <v>31.8</v>
      </c>
      <c r="D9" s="15">
        <v>63</v>
      </c>
      <c r="E9" s="10">
        <v>24.8</v>
      </c>
      <c r="F9" s="11"/>
      <c r="K9" s="9">
        <f t="shared" si="0"/>
        <v>13.2</v>
      </c>
    </row>
    <row r="10" spans="1:11" x14ac:dyDescent="0.25">
      <c r="A10" s="16">
        <v>42194</v>
      </c>
      <c r="B10" s="10">
        <v>18.399999999999999</v>
      </c>
      <c r="C10" s="10">
        <v>29.4</v>
      </c>
      <c r="D10" s="15">
        <v>0</v>
      </c>
      <c r="E10" s="10">
        <v>23.8</v>
      </c>
      <c r="G10" s="52" t="s">
        <v>13</v>
      </c>
      <c r="H10" s="53"/>
      <c r="I10" s="53"/>
      <c r="J10" s="54"/>
      <c r="K10" s="9">
        <f t="shared" si="0"/>
        <v>11</v>
      </c>
    </row>
    <row r="11" spans="1:11" x14ac:dyDescent="0.25">
      <c r="A11" s="16">
        <v>42195</v>
      </c>
      <c r="B11" s="10">
        <v>11.6</v>
      </c>
      <c r="C11" s="10">
        <v>29.1</v>
      </c>
      <c r="D11" s="15">
        <v>0</v>
      </c>
      <c r="E11" s="10">
        <v>20.9</v>
      </c>
      <c r="F11" s="11"/>
      <c r="G11" s="9">
        <f>MIN(B2:B11)</f>
        <v>11.6</v>
      </c>
      <c r="H11" s="9">
        <f>MAX(C2:C11)</f>
        <v>34.6</v>
      </c>
      <c r="I11" s="3">
        <f>SUM(D2:D11)</f>
        <v>88.2</v>
      </c>
      <c r="J11" s="19">
        <f>SUM(E2:E11)/10</f>
        <v>24.580000000000005</v>
      </c>
      <c r="K11" s="9">
        <f t="shared" si="0"/>
        <v>17.5</v>
      </c>
    </row>
    <row r="12" spans="1:11" x14ac:dyDescent="0.25">
      <c r="A12" s="16">
        <v>42196</v>
      </c>
      <c r="B12" s="10">
        <v>14</v>
      </c>
      <c r="C12" s="10">
        <v>31.1</v>
      </c>
      <c r="D12" s="15">
        <v>0</v>
      </c>
      <c r="E12" s="10">
        <v>22.4</v>
      </c>
      <c r="F12" s="11"/>
      <c r="J12" s="5"/>
      <c r="K12" s="9">
        <f t="shared" si="0"/>
        <v>17.100000000000001</v>
      </c>
    </row>
    <row r="13" spans="1:11" x14ac:dyDescent="0.25">
      <c r="A13" s="16">
        <v>42197</v>
      </c>
      <c r="B13" s="10">
        <v>15.4</v>
      </c>
      <c r="C13" s="10">
        <v>32.299999999999997</v>
      </c>
      <c r="D13" s="15">
        <v>0</v>
      </c>
      <c r="E13" s="10">
        <v>23.9</v>
      </c>
      <c r="F13" s="11"/>
      <c r="J13" s="5"/>
      <c r="K13" s="9">
        <f t="shared" si="0"/>
        <v>16.899999999999999</v>
      </c>
    </row>
    <row r="14" spans="1:11" x14ac:dyDescent="0.25">
      <c r="A14" s="16">
        <v>42198</v>
      </c>
      <c r="B14" s="10">
        <v>18.7</v>
      </c>
      <c r="C14" s="10">
        <v>32.5</v>
      </c>
      <c r="D14" s="15">
        <v>0</v>
      </c>
      <c r="E14" s="10">
        <v>24.9</v>
      </c>
      <c r="F14" s="11"/>
      <c r="J14" s="5"/>
      <c r="K14" s="9">
        <f t="shared" si="0"/>
        <v>13.8</v>
      </c>
    </row>
    <row r="15" spans="1:11" x14ac:dyDescent="0.25">
      <c r="A15" s="16">
        <v>42199</v>
      </c>
      <c r="B15" s="10">
        <v>17.2</v>
      </c>
      <c r="C15" s="10">
        <v>32.9</v>
      </c>
      <c r="D15" s="15">
        <v>0</v>
      </c>
      <c r="E15" s="10">
        <v>25.2</v>
      </c>
      <c r="F15" s="11"/>
      <c r="J15" s="5"/>
      <c r="K15" s="9">
        <f t="shared" si="0"/>
        <v>15.7</v>
      </c>
    </row>
    <row r="16" spans="1:11" x14ac:dyDescent="0.25">
      <c r="A16" s="16">
        <v>42200</v>
      </c>
      <c r="B16" s="10">
        <v>17.899999999999999</v>
      </c>
      <c r="C16" s="10">
        <v>33.299999999999997</v>
      </c>
      <c r="D16" s="15">
        <v>0</v>
      </c>
      <c r="E16" s="10">
        <v>25.6</v>
      </c>
      <c r="F16" s="3"/>
      <c r="J16" s="5"/>
      <c r="K16" s="9">
        <f t="shared" si="0"/>
        <v>15.399999999999999</v>
      </c>
    </row>
    <row r="17" spans="1:11" x14ac:dyDescent="0.25">
      <c r="A17" s="16">
        <v>42201</v>
      </c>
      <c r="B17" s="10">
        <v>20.6</v>
      </c>
      <c r="C17" s="10">
        <v>34.5</v>
      </c>
      <c r="D17" s="15">
        <v>0</v>
      </c>
      <c r="E17" s="10">
        <v>26.7</v>
      </c>
      <c r="F17" s="3"/>
      <c r="J17" s="5"/>
      <c r="K17" s="9">
        <f t="shared" si="0"/>
        <v>13.899999999999999</v>
      </c>
    </row>
    <row r="18" spans="1:11" x14ac:dyDescent="0.25">
      <c r="A18" s="16">
        <v>42202</v>
      </c>
      <c r="B18" s="9">
        <v>18.399999999999999</v>
      </c>
      <c r="C18" s="9">
        <v>34.299999999999997</v>
      </c>
      <c r="D18" s="15">
        <v>0</v>
      </c>
      <c r="E18" s="10">
        <v>25.1</v>
      </c>
      <c r="F18" s="3"/>
      <c r="K18" s="9">
        <f t="shared" si="0"/>
        <v>15.899999999999999</v>
      </c>
    </row>
    <row r="19" spans="1:11" x14ac:dyDescent="0.25">
      <c r="A19" s="16">
        <v>42203</v>
      </c>
      <c r="B19" s="9">
        <v>15.8</v>
      </c>
      <c r="C19" s="9">
        <v>35.299999999999997</v>
      </c>
      <c r="D19" s="15">
        <v>0</v>
      </c>
      <c r="E19" s="10">
        <v>25.8</v>
      </c>
      <c r="F19" s="3"/>
      <c r="K19" s="9">
        <f t="shared" si="0"/>
        <v>19.499999999999996</v>
      </c>
    </row>
    <row r="20" spans="1:11" x14ac:dyDescent="0.25">
      <c r="A20" s="16">
        <v>42204</v>
      </c>
      <c r="B20" s="9">
        <v>18.600000000000001</v>
      </c>
      <c r="C20" s="9">
        <v>34.6</v>
      </c>
      <c r="D20" s="15">
        <v>0</v>
      </c>
      <c r="E20" s="10">
        <v>26.7</v>
      </c>
      <c r="F20" s="3"/>
      <c r="G20" s="52" t="s">
        <v>14</v>
      </c>
      <c r="H20" s="53"/>
      <c r="I20" s="53"/>
      <c r="J20" s="54"/>
      <c r="K20" s="9">
        <f t="shared" si="0"/>
        <v>16</v>
      </c>
    </row>
    <row r="21" spans="1:11" x14ac:dyDescent="0.25">
      <c r="A21" s="16">
        <v>42205</v>
      </c>
      <c r="B21" s="9">
        <v>17.600000000000001</v>
      </c>
      <c r="C21" s="9">
        <v>34.5</v>
      </c>
      <c r="D21" s="15">
        <v>0</v>
      </c>
      <c r="E21" s="10">
        <v>25.3</v>
      </c>
      <c r="F21" s="3"/>
      <c r="G21" s="9">
        <f>MIN(B12:B21)</f>
        <v>14</v>
      </c>
      <c r="H21" s="9">
        <f>MAX(C12:C21)</f>
        <v>35.299999999999997</v>
      </c>
      <c r="I21" s="3">
        <f>SUM(D12:D21)</f>
        <v>0</v>
      </c>
      <c r="J21" s="19">
        <f>SUM(E12:E21)/10</f>
        <v>25.16</v>
      </c>
      <c r="K21" s="9">
        <f t="shared" si="0"/>
        <v>16.899999999999999</v>
      </c>
    </row>
    <row r="22" spans="1:11" x14ac:dyDescent="0.25">
      <c r="A22" s="16">
        <v>42206</v>
      </c>
      <c r="B22" s="9">
        <v>18</v>
      </c>
      <c r="C22" s="9">
        <v>35.1</v>
      </c>
      <c r="D22" s="14">
        <v>0</v>
      </c>
      <c r="E22" s="13">
        <v>26.3</v>
      </c>
      <c r="F22" s="3"/>
      <c r="J22" s="2"/>
      <c r="K22" s="9">
        <f t="shared" si="0"/>
        <v>17.100000000000001</v>
      </c>
    </row>
    <row r="23" spans="1:11" x14ac:dyDescent="0.25">
      <c r="A23" s="16">
        <v>42207</v>
      </c>
      <c r="B23" s="9">
        <v>20</v>
      </c>
      <c r="C23" s="9">
        <v>35.799999999999997</v>
      </c>
      <c r="D23" s="14">
        <v>0</v>
      </c>
      <c r="E23" s="13">
        <v>26.8</v>
      </c>
      <c r="F23" s="3"/>
      <c r="J23" s="2"/>
      <c r="K23" s="9">
        <f t="shared" si="0"/>
        <v>15.799999999999997</v>
      </c>
    </row>
    <row r="24" spans="1:11" x14ac:dyDescent="0.25">
      <c r="A24" s="16">
        <v>42208</v>
      </c>
      <c r="B24" s="9">
        <v>17.600000000000001</v>
      </c>
      <c r="C24" s="9">
        <v>34.799999999999997</v>
      </c>
      <c r="D24" s="14">
        <v>3</v>
      </c>
      <c r="E24" s="13">
        <v>24.4</v>
      </c>
      <c r="F24" s="3"/>
      <c r="J24" s="2"/>
      <c r="K24" s="9">
        <f t="shared" si="0"/>
        <v>17.199999999999996</v>
      </c>
    </row>
    <row r="25" spans="1:11" x14ac:dyDescent="0.25">
      <c r="A25" s="16">
        <v>42209</v>
      </c>
      <c r="B25" s="9">
        <v>18.600000000000001</v>
      </c>
      <c r="C25" s="9">
        <v>30.8</v>
      </c>
      <c r="D25" s="14">
        <v>0.3</v>
      </c>
      <c r="E25" s="13">
        <v>23.4</v>
      </c>
      <c r="F25" s="3"/>
      <c r="J25" s="2"/>
      <c r="K25" s="9">
        <f t="shared" si="0"/>
        <v>12.2</v>
      </c>
    </row>
    <row r="26" spans="1:11" x14ac:dyDescent="0.25">
      <c r="A26" s="16">
        <v>42210</v>
      </c>
      <c r="B26" s="9">
        <v>17.600000000000001</v>
      </c>
      <c r="C26" s="9">
        <v>31.1</v>
      </c>
      <c r="D26" s="14">
        <v>10.5</v>
      </c>
      <c r="E26" s="13">
        <v>22.1</v>
      </c>
      <c r="F26" s="3"/>
      <c r="G26" s="1"/>
      <c r="J26" s="2"/>
      <c r="K26" s="9">
        <f t="shared" si="0"/>
        <v>13.5</v>
      </c>
    </row>
    <row r="27" spans="1:11" x14ac:dyDescent="0.25">
      <c r="A27" s="16">
        <v>42211</v>
      </c>
      <c r="B27" s="9">
        <v>15</v>
      </c>
      <c r="C27" s="9">
        <v>29.9</v>
      </c>
      <c r="D27" s="14">
        <v>0</v>
      </c>
      <c r="E27" s="13">
        <v>22.5</v>
      </c>
      <c r="F27" s="3"/>
      <c r="J27" s="2"/>
      <c r="K27" s="9">
        <f t="shared" si="0"/>
        <v>14.899999999999999</v>
      </c>
    </row>
    <row r="28" spans="1:11" x14ac:dyDescent="0.25">
      <c r="A28" s="16">
        <v>42212</v>
      </c>
      <c r="B28" s="9">
        <v>18.3</v>
      </c>
      <c r="C28" s="9">
        <v>30.9</v>
      </c>
      <c r="D28" s="14">
        <v>9.9</v>
      </c>
      <c r="E28" s="13">
        <v>23.4</v>
      </c>
      <c r="F28" s="3"/>
      <c r="J28" s="2"/>
      <c r="K28" s="9">
        <f t="shared" si="0"/>
        <v>12.599999999999998</v>
      </c>
    </row>
    <row r="29" spans="1:11" x14ac:dyDescent="0.25">
      <c r="A29" s="16">
        <v>42213</v>
      </c>
      <c r="B29" s="9">
        <v>15.9</v>
      </c>
      <c r="C29" s="9">
        <v>30.6</v>
      </c>
      <c r="D29" s="14">
        <v>0</v>
      </c>
      <c r="E29" s="13">
        <v>22.9</v>
      </c>
      <c r="F29" s="3"/>
      <c r="K29" s="9">
        <f t="shared" si="0"/>
        <v>14.700000000000001</v>
      </c>
    </row>
    <row r="30" spans="1:11" x14ac:dyDescent="0.25">
      <c r="A30" s="16">
        <v>42214</v>
      </c>
      <c r="B30" s="9">
        <v>19.3</v>
      </c>
      <c r="C30" s="9">
        <v>29.3</v>
      </c>
      <c r="D30" s="14">
        <v>10.5</v>
      </c>
      <c r="E30" s="13">
        <v>23</v>
      </c>
      <c r="F30" s="3"/>
      <c r="K30" s="9">
        <f t="shared" si="0"/>
        <v>10</v>
      </c>
    </row>
    <row r="31" spans="1:11" x14ac:dyDescent="0.25">
      <c r="A31" s="16">
        <v>42215</v>
      </c>
      <c r="B31" s="9">
        <v>17.5</v>
      </c>
      <c r="C31" s="9">
        <v>28.8</v>
      </c>
      <c r="D31" s="14">
        <v>0.6</v>
      </c>
      <c r="E31" s="13">
        <v>22</v>
      </c>
      <c r="F31" s="3"/>
      <c r="G31" s="52" t="s">
        <v>16</v>
      </c>
      <c r="H31" s="53"/>
      <c r="I31" s="53"/>
      <c r="J31" s="54"/>
      <c r="K31" s="9">
        <f t="shared" si="0"/>
        <v>11.3</v>
      </c>
    </row>
    <row r="32" spans="1:11" x14ac:dyDescent="0.25">
      <c r="A32" s="16">
        <v>42216</v>
      </c>
      <c r="B32" s="9">
        <v>16.899999999999999</v>
      </c>
      <c r="C32" s="9">
        <v>27.5</v>
      </c>
      <c r="D32" s="14">
        <v>0</v>
      </c>
      <c r="E32" s="13">
        <v>22</v>
      </c>
      <c r="F32" s="3"/>
      <c r="G32" s="9">
        <f>MIN(B22:B32)</f>
        <v>15</v>
      </c>
      <c r="H32" s="9">
        <f>MAX(C22:C32)</f>
        <v>35.799999999999997</v>
      </c>
      <c r="I32" s="3">
        <f>SUM(D22:D32)</f>
        <v>34.800000000000004</v>
      </c>
      <c r="J32" s="10">
        <f>SUM(E22:E32)/11</f>
        <v>23.527272727272727</v>
      </c>
      <c r="K32" s="9">
        <f t="shared" si="0"/>
        <v>10.600000000000001</v>
      </c>
    </row>
    <row r="33" spans="1:11" x14ac:dyDescent="0.25">
      <c r="A33" s="44"/>
      <c r="B33" s="9"/>
      <c r="C33" s="44"/>
      <c r="D33" s="44"/>
      <c r="E33" s="44"/>
      <c r="F33" s="44"/>
      <c r="G33" s="1"/>
      <c r="H33" s="1"/>
      <c r="J33" s="2"/>
    </row>
    <row r="34" spans="1:11" x14ac:dyDescent="0.25">
      <c r="A34" s="47" t="s">
        <v>32</v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1" x14ac:dyDescent="0.25">
      <c r="A35" s="45"/>
      <c r="B35" s="45" t="s">
        <v>18</v>
      </c>
      <c r="C35" s="45" t="s">
        <v>19</v>
      </c>
      <c r="D35" s="3"/>
      <c r="E35" s="45"/>
      <c r="F35" s="45" t="s">
        <v>24</v>
      </c>
      <c r="G35" s="45" t="s">
        <v>0</v>
      </c>
      <c r="H35" s="45" t="s">
        <v>1</v>
      </c>
      <c r="I35" s="45" t="s">
        <v>2</v>
      </c>
      <c r="J35" s="45" t="s">
        <v>21</v>
      </c>
      <c r="K35" s="8" t="s">
        <v>25</v>
      </c>
    </row>
    <row r="36" spans="1:11" x14ac:dyDescent="0.25">
      <c r="A36" s="3"/>
      <c r="B36" s="4">
        <f>SUM(B2:B32)/31</f>
        <v>17.5741935483871</v>
      </c>
      <c r="C36" s="4">
        <f>SUM(C2:C32)/31</f>
        <v>32.316129032258054</v>
      </c>
      <c r="D36" s="3"/>
      <c r="E36" s="4"/>
      <c r="F36" s="4">
        <f>SUM(F2:F32)</f>
        <v>0</v>
      </c>
      <c r="G36" s="4">
        <f>MIN(G6:G32)</f>
        <v>11.6</v>
      </c>
      <c r="H36" s="4">
        <f>MAX(H6:H32)</f>
        <v>35.799999999999997</v>
      </c>
      <c r="I36" s="4">
        <f>SUM(I11:I32)</f>
        <v>123</v>
      </c>
      <c r="J36" s="4">
        <f>(SUM(E22:E32)+SUM(E12:E21)+SUM(E2:E11))/31</f>
        <v>24.393548387096775</v>
      </c>
      <c r="K36" s="4">
        <f>Giugno!K35+I36</f>
        <v>543.09999999999991</v>
      </c>
    </row>
  </sheetData>
  <mergeCells count="4">
    <mergeCell ref="A34:J34"/>
    <mergeCell ref="G10:J10"/>
    <mergeCell ref="G20:J20"/>
    <mergeCell ref="G31:J3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zoomScaleSheetLayoutView="70" workbookViewId="0">
      <pane xSplit="1" topLeftCell="B1" activePane="topRight" state="frozen"/>
      <selection pane="topRight" activeCell="D32" sqref="D32"/>
    </sheetView>
  </sheetViews>
  <sheetFormatPr defaultRowHeight="15" x14ac:dyDescent="0.25"/>
  <cols>
    <col min="1" max="1" width="12.42578125" customWidth="1"/>
    <col min="2" max="3" width="10.7109375" customWidth="1"/>
    <col min="4" max="4" width="11.28515625" customWidth="1"/>
    <col min="5" max="8" width="12.140625" customWidth="1"/>
    <col min="9" max="9" width="11.7109375" customWidth="1"/>
    <col min="10" max="10" width="12.28515625" customWidth="1"/>
    <col min="11" max="11" width="11.140625" bestFit="1" customWidth="1"/>
  </cols>
  <sheetData>
    <row r="1" spans="1:1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10</v>
      </c>
      <c r="H1" s="3" t="s">
        <v>11</v>
      </c>
      <c r="I1" s="3" t="s">
        <v>2</v>
      </c>
      <c r="J1" s="17" t="s">
        <v>12</v>
      </c>
      <c r="K1" s="18" t="s">
        <v>26</v>
      </c>
    </row>
    <row r="2" spans="1:11" x14ac:dyDescent="0.25">
      <c r="A2" s="16">
        <v>42217</v>
      </c>
      <c r="B2" s="10">
        <v>15.9</v>
      </c>
      <c r="C2" s="10">
        <v>20.9</v>
      </c>
      <c r="D2" s="15">
        <v>26.1</v>
      </c>
      <c r="E2" s="10">
        <v>18.2</v>
      </c>
      <c r="F2" s="11"/>
      <c r="K2" s="9">
        <f>C2-B2</f>
        <v>4.9999999999999982</v>
      </c>
    </row>
    <row r="3" spans="1:11" x14ac:dyDescent="0.25">
      <c r="A3" s="16">
        <v>42218</v>
      </c>
      <c r="B3" s="10">
        <v>15.7</v>
      </c>
      <c r="C3" s="10">
        <v>28.6</v>
      </c>
      <c r="D3" s="15">
        <v>0.6</v>
      </c>
      <c r="E3" s="10">
        <v>21</v>
      </c>
      <c r="F3" s="11"/>
      <c r="K3" s="9">
        <f>C3-B3</f>
        <v>12.900000000000002</v>
      </c>
    </row>
    <row r="4" spans="1:11" x14ac:dyDescent="0.25">
      <c r="A4" s="16">
        <v>42219</v>
      </c>
      <c r="B4" s="10">
        <v>16.2</v>
      </c>
      <c r="C4" s="10">
        <v>31.1</v>
      </c>
      <c r="D4" s="15">
        <v>0</v>
      </c>
      <c r="E4" s="10">
        <v>23</v>
      </c>
      <c r="F4" s="11"/>
      <c r="K4" s="9">
        <f t="shared" ref="K4:K32" si="0">C4-B4</f>
        <v>14.900000000000002</v>
      </c>
    </row>
    <row r="5" spans="1:11" x14ac:dyDescent="0.25">
      <c r="A5" s="16">
        <v>42220</v>
      </c>
      <c r="B5" s="10">
        <v>17.5</v>
      </c>
      <c r="C5" s="10">
        <v>32.4</v>
      </c>
      <c r="D5" s="15">
        <v>0</v>
      </c>
      <c r="E5" s="10">
        <v>24.3</v>
      </c>
      <c r="F5" s="11"/>
      <c r="K5" s="9">
        <f t="shared" si="0"/>
        <v>14.899999999999999</v>
      </c>
    </row>
    <row r="6" spans="1:11" x14ac:dyDescent="0.25">
      <c r="A6" s="16">
        <v>42221</v>
      </c>
      <c r="B6" s="10">
        <v>16.7</v>
      </c>
      <c r="C6" s="10">
        <v>33.4</v>
      </c>
      <c r="D6" s="15">
        <v>0</v>
      </c>
      <c r="E6" s="10">
        <v>24.8</v>
      </c>
      <c r="F6" s="11"/>
      <c r="K6" s="9">
        <f t="shared" si="0"/>
        <v>16.7</v>
      </c>
    </row>
    <row r="7" spans="1:11" x14ac:dyDescent="0.25">
      <c r="A7" s="16">
        <v>42222</v>
      </c>
      <c r="B7" s="10">
        <v>18.100000000000001</v>
      </c>
      <c r="C7" s="10">
        <v>34.5</v>
      </c>
      <c r="D7" s="15">
        <v>0</v>
      </c>
      <c r="E7" s="10">
        <v>26</v>
      </c>
      <c r="F7" s="11"/>
      <c r="K7" s="9">
        <f t="shared" si="0"/>
        <v>16.399999999999999</v>
      </c>
    </row>
    <row r="8" spans="1:11" x14ac:dyDescent="0.25">
      <c r="A8" s="16">
        <v>42223</v>
      </c>
      <c r="B8" s="10">
        <v>18.5</v>
      </c>
      <c r="C8" s="10">
        <v>35</v>
      </c>
      <c r="D8" s="15">
        <v>0</v>
      </c>
      <c r="E8" s="10">
        <v>26.8</v>
      </c>
      <c r="F8" s="11"/>
      <c r="K8" s="9">
        <f t="shared" si="0"/>
        <v>16.5</v>
      </c>
    </row>
    <row r="9" spans="1:11" x14ac:dyDescent="0.25">
      <c r="A9" s="16">
        <v>42224</v>
      </c>
      <c r="B9" s="10">
        <v>19.600000000000001</v>
      </c>
      <c r="C9" s="10">
        <v>33.799999999999997</v>
      </c>
      <c r="D9" s="15">
        <v>1.2</v>
      </c>
      <c r="E9" s="10">
        <v>24.6</v>
      </c>
      <c r="F9" s="11"/>
      <c r="K9" s="9">
        <f t="shared" si="0"/>
        <v>14.199999999999996</v>
      </c>
    </row>
    <row r="10" spans="1:11" x14ac:dyDescent="0.25">
      <c r="A10" s="16">
        <v>42225</v>
      </c>
      <c r="B10" s="10">
        <v>16.399999999999999</v>
      </c>
      <c r="C10" s="10">
        <v>34.299999999999997</v>
      </c>
      <c r="D10" s="15">
        <v>29.2</v>
      </c>
      <c r="E10" s="10">
        <v>22.5</v>
      </c>
      <c r="G10" s="52" t="s">
        <v>13</v>
      </c>
      <c r="H10" s="53"/>
      <c r="I10" s="53"/>
      <c r="J10" s="54"/>
      <c r="K10" s="9">
        <f t="shared" si="0"/>
        <v>17.899999999999999</v>
      </c>
    </row>
    <row r="11" spans="1:11" x14ac:dyDescent="0.25">
      <c r="A11" s="16">
        <v>42226</v>
      </c>
      <c r="B11" s="10">
        <v>16.600000000000001</v>
      </c>
      <c r="C11" s="10">
        <v>29.9</v>
      </c>
      <c r="D11" s="15">
        <v>0.3</v>
      </c>
      <c r="E11" s="10">
        <v>22.8</v>
      </c>
      <c r="F11" s="11"/>
      <c r="G11" s="9">
        <f>MIN(B2:B11)</f>
        <v>15.7</v>
      </c>
      <c r="H11" s="9">
        <f>MAX(C2:C11)</f>
        <v>35</v>
      </c>
      <c r="I11" s="3">
        <f>SUM(D2:D11)</f>
        <v>57.4</v>
      </c>
      <c r="J11" s="19">
        <f>SUM(E2:E11)/10</f>
        <v>23.400000000000002</v>
      </c>
      <c r="K11" s="9">
        <f t="shared" si="0"/>
        <v>13.299999999999997</v>
      </c>
    </row>
    <row r="12" spans="1:11" x14ac:dyDescent="0.25">
      <c r="A12" s="16">
        <v>42227</v>
      </c>
      <c r="B12" s="10">
        <v>15.8</v>
      </c>
      <c r="C12" s="10">
        <v>32.6</v>
      </c>
      <c r="D12" s="15">
        <v>0</v>
      </c>
      <c r="E12" s="10">
        <v>23.6</v>
      </c>
      <c r="F12" s="11"/>
      <c r="J12" s="5"/>
      <c r="K12" s="9">
        <f t="shared" si="0"/>
        <v>16.8</v>
      </c>
    </row>
    <row r="13" spans="1:11" x14ac:dyDescent="0.25">
      <c r="A13" s="16">
        <v>42228</v>
      </c>
      <c r="B13" s="10">
        <v>16.100000000000001</v>
      </c>
      <c r="C13" s="10">
        <v>33.700000000000003</v>
      </c>
      <c r="D13" s="15">
        <v>0</v>
      </c>
      <c r="E13" s="10">
        <v>24.4</v>
      </c>
      <c r="F13" s="11"/>
      <c r="J13" s="5"/>
      <c r="K13" s="9">
        <f t="shared" si="0"/>
        <v>17.600000000000001</v>
      </c>
    </row>
    <row r="14" spans="1:11" x14ac:dyDescent="0.25">
      <c r="A14" s="16">
        <v>42229</v>
      </c>
      <c r="B14" s="10">
        <v>17.2</v>
      </c>
      <c r="C14" s="10">
        <v>34.700000000000003</v>
      </c>
      <c r="D14" s="15">
        <v>0</v>
      </c>
      <c r="E14" s="10">
        <v>24.5</v>
      </c>
      <c r="F14" s="11"/>
      <c r="G14" s="1"/>
      <c r="J14" s="5"/>
      <c r="K14" s="9">
        <f t="shared" si="0"/>
        <v>17.500000000000004</v>
      </c>
    </row>
    <row r="15" spans="1:11" x14ac:dyDescent="0.25">
      <c r="A15" s="16">
        <v>42230</v>
      </c>
      <c r="B15" s="10">
        <v>16.8</v>
      </c>
      <c r="C15" s="10">
        <v>28.6</v>
      </c>
      <c r="D15" s="15">
        <v>3.6</v>
      </c>
      <c r="E15" s="10">
        <v>22</v>
      </c>
      <c r="F15" s="11"/>
      <c r="J15" s="5"/>
      <c r="K15" s="9">
        <f t="shared" si="0"/>
        <v>11.8</v>
      </c>
    </row>
    <row r="16" spans="1:11" x14ac:dyDescent="0.25">
      <c r="A16" s="16">
        <v>42231</v>
      </c>
      <c r="B16" s="10">
        <v>15.9</v>
      </c>
      <c r="C16" s="10">
        <v>25.4</v>
      </c>
      <c r="D16" s="15">
        <v>0.9</v>
      </c>
      <c r="E16" s="10">
        <v>19.600000000000001</v>
      </c>
      <c r="F16" s="3"/>
      <c r="J16" s="5"/>
      <c r="K16" s="9">
        <f t="shared" si="0"/>
        <v>9.4999999999999982</v>
      </c>
    </row>
    <row r="17" spans="1:11" x14ac:dyDescent="0.25">
      <c r="A17" s="16">
        <v>42232</v>
      </c>
      <c r="B17" s="10">
        <v>16.399999999999999</v>
      </c>
      <c r="C17" s="10">
        <v>22.6</v>
      </c>
      <c r="D17" s="15">
        <v>12.9</v>
      </c>
      <c r="E17" s="10">
        <v>18.399999999999999</v>
      </c>
      <c r="F17" s="3"/>
      <c r="J17" s="5"/>
      <c r="K17" s="9">
        <f t="shared" si="0"/>
        <v>6.2000000000000028</v>
      </c>
    </row>
    <row r="18" spans="1:11" x14ac:dyDescent="0.25">
      <c r="A18" s="16">
        <v>42233</v>
      </c>
      <c r="B18" s="9">
        <v>16.100000000000001</v>
      </c>
      <c r="C18" s="9">
        <v>25.3</v>
      </c>
      <c r="D18" s="15">
        <v>3</v>
      </c>
      <c r="E18" s="10">
        <v>19.3</v>
      </c>
      <c r="F18" s="3"/>
      <c r="K18" s="9">
        <f t="shared" si="0"/>
        <v>9.1999999999999993</v>
      </c>
    </row>
    <row r="19" spans="1:11" x14ac:dyDescent="0.25">
      <c r="A19" s="16">
        <v>42234</v>
      </c>
      <c r="B19" s="9">
        <v>14.1</v>
      </c>
      <c r="C19" s="9">
        <v>27.6</v>
      </c>
      <c r="D19" s="15">
        <v>14.1</v>
      </c>
      <c r="E19" s="10">
        <v>19.3</v>
      </c>
      <c r="F19" s="3"/>
      <c r="K19" s="9">
        <f t="shared" si="0"/>
        <v>13.500000000000002</v>
      </c>
    </row>
    <row r="20" spans="1:11" x14ac:dyDescent="0.25">
      <c r="A20" s="16">
        <v>42235</v>
      </c>
      <c r="B20" s="9">
        <v>13.1</v>
      </c>
      <c r="C20" s="9">
        <v>20.8</v>
      </c>
      <c r="D20" s="15">
        <v>15.3</v>
      </c>
      <c r="E20" s="10">
        <v>16.399999999999999</v>
      </c>
      <c r="F20" s="3"/>
      <c r="G20" s="52" t="s">
        <v>14</v>
      </c>
      <c r="H20" s="53"/>
      <c r="I20" s="53"/>
      <c r="J20" s="54"/>
      <c r="K20" s="9">
        <f t="shared" si="0"/>
        <v>7.7000000000000011</v>
      </c>
    </row>
    <row r="21" spans="1:11" x14ac:dyDescent="0.25">
      <c r="A21" s="16">
        <v>42236</v>
      </c>
      <c r="B21" s="9">
        <v>11.4</v>
      </c>
      <c r="C21" s="9">
        <v>27.8</v>
      </c>
      <c r="D21" s="15">
        <v>0</v>
      </c>
      <c r="E21" s="10">
        <v>18.600000000000001</v>
      </c>
      <c r="F21" s="3"/>
      <c r="G21" s="9">
        <f>MIN(B12:B21)</f>
        <v>11.4</v>
      </c>
      <c r="H21" s="9">
        <f>MAX(C12:C21)</f>
        <v>34.700000000000003</v>
      </c>
      <c r="I21" s="3">
        <f>SUM(D12:D21)</f>
        <v>49.8</v>
      </c>
      <c r="J21" s="19">
        <f>SUM(E12:E21)/10</f>
        <v>20.610000000000003</v>
      </c>
      <c r="K21" s="9">
        <f t="shared" si="0"/>
        <v>16.399999999999999</v>
      </c>
    </row>
    <row r="22" spans="1:11" x14ac:dyDescent="0.25">
      <c r="A22" s="16">
        <v>42237</v>
      </c>
      <c r="B22" s="9">
        <v>13.4</v>
      </c>
      <c r="C22" s="9">
        <v>25.3</v>
      </c>
      <c r="D22" s="14">
        <v>0</v>
      </c>
      <c r="E22" s="13">
        <v>18.899999999999999</v>
      </c>
      <c r="F22" s="3"/>
      <c r="J22" s="2"/>
      <c r="K22" s="9">
        <f t="shared" si="0"/>
        <v>11.9</v>
      </c>
    </row>
    <row r="23" spans="1:11" x14ac:dyDescent="0.25">
      <c r="A23" s="16">
        <v>42238</v>
      </c>
      <c r="B23" s="9">
        <v>15.8</v>
      </c>
      <c r="C23" s="9">
        <v>26.9</v>
      </c>
      <c r="D23" s="14">
        <v>0</v>
      </c>
      <c r="E23" s="13">
        <v>20.6</v>
      </c>
      <c r="F23" s="3"/>
      <c r="J23" s="2"/>
      <c r="K23" s="9">
        <f t="shared" si="0"/>
        <v>11.099999999999998</v>
      </c>
    </row>
    <row r="24" spans="1:11" x14ac:dyDescent="0.25">
      <c r="A24" s="16">
        <v>42239</v>
      </c>
      <c r="B24" s="9">
        <v>15.8</v>
      </c>
      <c r="C24" s="9">
        <v>22.1</v>
      </c>
      <c r="D24" s="14">
        <v>2.7</v>
      </c>
      <c r="E24" s="13">
        <v>18.100000000000001</v>
      </c>
      <c r="F24" s="3"/>
      <c r="J24" s="2"/>
      <c r="K24" s="9">
        <f t="shared" si="0"/>
        <v>6.3000000000000007</v>
      </c>
    </row>
    <row r="25" spans="1:11" x14ac:dyDescent="0.25">
      <c r="A25" s="16">
        <v>42240</v>
      </c>
      <c r="B25" s="9">
        <v>16.100000000000001</v>
      </c>
      <c r="C25" s="9">
        <v>23.7</v>
      </c>
      <c r="D25" s="14">
        <v>20.399999999999999</v>
      </c>
      <c r="E25" s="13">
        <v>18.2</v>
      </c>
      <c r="F25" s="3"/>
      <c r="J25" s="2"/>
      <c r="K25" s="9">
        <f t="shared" si="0"/>
        <v>7.5999999999999979</v>
      </c>
    </row>
    <row r="26" spans="1:11" x14ac:dyDescent="0.25">
      <c r="A26" s="16">
        <v>42241</v>
      </c>
      <c r="B26" s="9">
        <v>16.3</v>
      </c>
      <c r="C26" s="9">
        <v>27.7</v>
      </c>
      <c r="D26" s="14">
        <v>10.5</v>
      </c>
      <c r="E26" s="13">
        <v>20.5</v>
      </c>
      <c r="F26" s="3"/>
      <c r="G26" s="1"/>
      <c r="J26" s="2"/>
      <c r="K26" s="9">
        <f t="shared" si="0"/>
        <v>11.399999999999999</v>
      </c>
    </row>
    <row r="27" spans="1:11" x14ac:dyDescent="0.25">
      <c r="A27" s="16">
        <v>42242</v>
      </c>
      <c r="B27" s="9">
        <v>13.3</v>
      </c>
      <c r="C27" s="9">
        <v>28.3</v>
      </c>
      <c r="D27" s="14">
        <v>0</v>
      </c>
      <c r="E27" s="13">
        <v>20.3</v>
      </c>
      <c r="F27" s="3"/>
      <c r="J27" s="2"/>
      <c r="K27" s="9">
        <f t="shared" si="0"/>
        <v>15</v>
      </c>
    </row>
    <row r="28" spans="1:11" x14ac:dyDescent="0.25">
      <c r="A28" s="16">
        <v>42243</v>
      </c>
      <c r="B28" s="9">
        <v>14</v>
      </c>
      <c r="C28" s="9">
        <v>29.8</v>
      </c>
      <c r="D28" s="14">
        <v>0</v>
      </c>
      <c r="E28" s="13">
        <v>21.2</v>
      </c>
      <c r="F28" s="3"/>
      <c r="J28" s="2"/>
      <c r="K28" s="9">
        <f t="shared" si="0"/>
        <v>15.8</v>
      </c>
    </row>
    <row r="29" spans="1:11" x14ac:dyDescent="0.25">
      <c r="A29" s="16">
        <v>42244</v>
      </c>
      <c r="B29" s="9">
        <v>15.5</v>
      </c>
      <c r="C29" s="9">
        <v>30.9</v>
      </c>
      <c r="D29" s="14">
        <v>0</v>
      </c>
      <c r="E29" s="13">
        <v>22.5</v>
      </c>
      <c r="F29" s="3"/>
      <c r="K29" s="9">
        <f t="shared" si="0"/>
        <v>15.399999999999999</v>
      </c>
    </row>
    <row r="30" spans="1:11" x14ac:dyDescent="0.25">
      <c r="A30" s="16">
        <v>42245</v>
      </c>
      <c r="B30" s="9">
        <v>17</v>
      </c>
      <c r="C30" s="9">
        <v>31.8</v>
      </c>
      <c r="D30" s="14">
        <v>0</v>
      </c>
      <c r="E30" s="13">
        <v>23.8</v>
      </c>
      <c r="F30" s="3"/>
      <c r="K30" s="9">
        <f t="shared" si="0"/>
        <v>14.8</v>
      </c>
    </row>
    <row r="31" spans="1:11" x14ac:dyDescent="0.25">
      <c r="A31" s="16">
        <v>42246</v>
      </c>
      <c r="B31" s="9">
        <v>16.399999999999999</v>
      </c>
      <c r="C31" s="9">
        <v>32.5</v>
      </c>
      <c r="D31" s="14">
        <v>0</v>
      </c>
      <c r="E31" s="13">
        <v>23.2</v>
      </c>
      <c r="F31" s="3"/>
      <c r="G31" s="52" t="s">
        <v>16</v>
      </c>
      <c r="H31" s="53"/>
      <c r="I31" s="53"/>
      <c r="J31" s="54"/>
      <c r="K31" s="9">
        <f t="shared" si="0"/>
        <v>16.100000000000001</v>
      </c>
    </row>
    <row r="32" spans="1:11" x14ac:dyDescent="0.25">
      <c r="A32" s="16">
        <v>42247</v>
      </c>
      <c r="B32" s="9">
        <v>15.2</v>
      </c>
      <c r="C32" s="9">
        <v>31.9</v>
      </c>
      <c r="D32" s="14">
        <v>0</v>
      </c>
      <c r="E32" s="13"/>
      <c r="F32" s="3"/>
      <c r="G32" s="9">
        <f>MIN(B22:B32)</f>
        <v>13.3</v>
      </c>
      <c r="H32" s="9">
        <f>MAX(C22:C32)</f>
        <v>32.5</v>
      </c>
      <c r="I32" s="3">
        <f>SUM(D22:D32)</f>
        <v>33.599999999999994</v>
      </c>
      <c r="J32" s="10">
        <f>SUM(E22:E32)/11</f>
        <v>18.845454545454544</v>
      </c>
      <c r="K32" s="9">
        <f t="shared" si="0"/>
        <v>16.7</v>
      </c>
    </row>
    <row r="33" spans="1:15" x14ac:dyDescent="0.25">
      <c r="A33" s="44"/>
      <c r="B33" s="44"/>
      <c r="C33" s="44"/>
      <c r="D33" s="44"/>
      <c r="E33" s="44"/>
      <c r="F33" s="44"/>
      <c r="G33" s="1"/>
      <c r="H33" s="1"/>
      <c r="J33" s="2"/>
    </row>
    <row r="34" spans="1:15" x14ac:dyDescent="0.25">
      <c r="A34" s="47" t="s">
        <v>33</v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5" x14ac:dyDescent="0.25">
      <c r="A35" s="45"/>
      <c r="B35" s="45" t="s">
        <v>18</v>
      </c>
      <c r="C35" s="45" t="s">
        <v>19</v>
      </c>
      <c r="D35" s="3"/>
      <c r="E35" s="45"/>
      <c r="F35" s="45" t="s">
        <v>24</v>
      </c>
      <c r="G35" s="45" t="s">
        <v>0</v>
      </c>
      <c r="H35" s="45" t="s">
        <v>1</v>
      </c>
      <c r="I35" s="45" t="s">
        <v>2</v>
      </c>
      <c r="J35" s="45" t="s">
        <v>21</v>
      </c>
      <c r="K35" s="8" t="s">
        <v>25</v>
      </c>
    </row>
    <row r="36" spans="1:15" x14ac:dyDescent="0.25">
      <c r="A36" s="3"/>
      <c r="B36" s="4">
        <f>SUM(B2:B32)/31</f>
        <v>15.9</v>
      </c>
      <c r="C36" s="4">
        <f>SUM(C2:C32)/31</f>
        <v>29.158064516129024</v>
      </c>
      <c r="D36" s="3"/>
      <c r="E36" s="4"/>
      <c r="F36" s="4">
        <f>SUM(F2:F32)</f>
        <v>0</v>
      </c>
      <c r="G36" s="4">
        <f>MIN(G6:G32)</f>
        <v>11.4</v>
      </c>
      <c r="H36" s="4">
        <f>MAX(H6:H32)</f>
        <v>35</v>
      </c>
      <c r="I36" s="4">
        <f>SUM(I11:I32)</f>
        <v>140.79999999999998</v>
      </c>
      <c r="J36" s="4">
        <f>(SUM(E22:E32)+SUM(E12:E21)+SUM(E2:E11))/31</f>
        <v>20.883870967741935</v>
      </c>
      <c r="K36" s="4">
        <f>I36+Luglio!K36</f>
        <v>683.89999999999986</v>
      </c>
    </row>
    <row r="37" spans="1:15" x14ac:dyDescent="0.25">
      <c r="O37">
        <v>22.827272727272728</v>
      </c>
    </row>
    <row r="38" spans="1:15" x14ac:dyDescent="0.25">
      <c r="O38">
        <v>22.781818181818178</v>
      </c>
    </row>
    <row r="39" spans="1:15" x14ac:dyDescent="0.25">
      <c r="O39">
        <v>21.872727272727271</v>
      </c>
    </row>
    <row r="40" spans="1:15" x14ac:dyDescent="0.25">
      <c r="O40">
        <v>21.881818181818183</v>
      </c>
    </row>
    <row r="41" spans="1:15" x14ac:dyDescent="0.25">
      <c r="O41">
        <v>21.954545454545457</v>
      </c>
    </row>
    <row r="42" spans="1:15" x14ac:dyDescent="0.25">
      <c r="O42">
        <v>21.790909090909089</v>
      </c>
    </row>
    <row r="43" spans="1:15" x14ac:dyDescent="0.25">
      <c r="O43">
        <v>22.445454545454545</v>
      </c>
    </row>
    <row r="44" spans="1:15" x14ac:dyDescent="0.25">
      <c r="O44">
        <v>22.018181818181816</v>
      </c>
    </row>
    <row r="45" spans="1:15" x14ac:dyDescent="0.25">
      <c r="O45">
        <v>21.190909090909091</v>
      </c>
    </row>
    <row r="46" spans="1:15" x14ac:dyDescent="0.25">
      <c r="O46">
        <v>21.772727272727273</v>
      </c>
    </row>
    <row r="47" spans="1:15" x14ac:dyDescent="0.25">
      <c r="O47">
        <v>21.736363636363635</v>
      </c>
    </row>
    <row r="48" spans="1:15" x14ac:dyDescent="0.25">
      <c r="O48">
        <v>21.24545454545455</v>
      </c>
    </row>
    <row r="49" spans="15:15" x14ac:dyDescent="0.25">
      <c r="O49">
        <v>21.672727272727268</v>
      </c>
    </row>
    <row r="50" spans="15:15" x14ac:dyDescent="0.25">
      <c r="O50">
        <v>21.154545454545453</v>
      </c>
    </row>
    <row r="51" spans="15:15" x14ac:dyDescent="0.25">
      <c r="O51">
        <v>21.700000000000003</v>
      </c>
    </row>
    <row r="52" spans="15:15" x14ac:dyDescent="0.25">
      <c r="O52">
        <v>21.990909090909092</v>
      </c>
    </row>
    <row r="53" spans="15:15" x14ac:dyDescent="0.25">
      <c r="O53">
        <v>22.072727272727274</v>
      </c>
    </row>
    <row r="54" spans="15:15" x14ac:dyDescent="0.25">
      <c r="O54">
        <v>21.6</v>
      </c>
    </row>
    <row r="55" spans="15:15" x14ac:dyDescent="0.25">
      <c r="O55">
        <v>22.209090909090907</v>
      </c>
    </row>
    <row r="56" spans="15:15" x14ac:dyDescent="0.25">
      <c r="O56">
        <v>21.018181818181823</v>
      </c>
    </row>
    <row r="57" spans="15:15" x14ac:dyDescent="0.25">
      <c r="O57">
        <v>20.53</v>
      </c>
    </row>
    <row r="58" spans="15:15" x14ac:dyDescent="0.25">
      <c r="O58">
        <v>21.16363636363636</v>
      </c>
    </row>
    <row r="59" spans="15:15" x14ac:dyDescent="0.25">
      <c r="O59">
        <v>21.245454545454546</v>
      </c>
    </row>
    <row r="60" spans="15:15" x14ac:dyDescent="0.25">
      <c r="O60">
        <v>21.472727272727269</v>
      </c>
    </row>
    <row r="61" spans="15:15" x14ac:dyDescent="0.25">
      <c r="O61">
        <v>21.654545454545453</v>
      </c>
    </row>
    <row r="62" spans="15:15" x14ac:dyDescent="0.25">
      <c r="O62">
        <v>21.863636363636363</v>
      </c>
    </row>
    <row r="63" spans="15:15" x14ac:dyDescent="0.25">
      <c r="O63">
        <v>21.818181818181817</v>
      </c>
    </row>
    <row r="64" spans="15:15" x14ac:dyDescent="0.25">
      <c r="O64">
        <v>21.290909090909093</v>
      </c>
    </row>
    <row r="65" spans="15:15" x14ac:dyDescent="0.25">
      <c r="O65">
        <v>20.5</v>
      </c>
    </row>
    <row r="66" spans="15:15" x14ac:dyDescent="0.25">
      <c r="O66">
        <v>20.281818181818181</v>
      </c>
    </row>
    <row r="67" spans="15:15" x14ac:dyDescent="0.25">
      <c r="O67">
        <v>19.809090909090909</v>
      </c>
    </row>
  </sheetData>
  <mergeCells count="4">
    <mergeCell ref="A34:J34"/>
    <mergeCell ref="G10:J10"/>
    <mergeCell ref="G20:J20"/>
    <mergeCell ref="G31:J3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12</vt:i4>
      </vt:variant>
    </vt:vector>
  </HeadingPairs>
  <TitlesOfParts>
    <vt:vector size="25" baseType="lpstr">
      <vt:lpstr>2015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Agosto!Area_stampa</vt:lpstr>
      <vt:lpstr>Aprile!Area_stampa</vt:lpstr>
      <vt:lpstr>Dicembre!Area_stampa</vt:lpstr>
      <vt:lpstr>Febbraio!Area_stampa</vt:lpstr>
      <vt:lpstr>Gennaio!Area_stampa</vt:lpstr>
      <vt:lpstr>Giugno!Area_stampa</vt:lpstr>
      <vt:lpstr>Luglio!Area_stampa</vt:lpstr>
      <vt:lpstr>Maggio!Area_stampa</vt:lpstr>
      <vt:lpstr>Marzo!Area_stampa</vt:lpstr>
      <vt:lpstr>Novembre!Area_stampa</vt:lpstr>
      <vt:lpstr>Ottobre!Area_stampa</vt:lpstr>
      <vt:lpstr>Settembre!Area_stampa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Stefano</dc:creator>
  <cp:keywords/>
  <dc:description/>
  <cp:lastModifiedBy>patarinis</cp:lastModifiedBy>
  <cp:revision/>
  <dcterms:created xsi:type="dcterms:W3CDTF">2009-01-23T19:35:39Z</dcterms:created>
  <dcterms:modified xsi:type="dcterms:W3CDTF">2016-01-03T14:49:24Z</dcterms:modified>
</cp:coreProperties>
</file>